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урмангазиев Кайрат\МГОК 2018\План закупок 2018\Изменения в ПЗ\5. изменения в План закупок МГОК 2018 (от 27.08.2018)\"/>
    </mc:Choice>
  </mc:AlternateContent>
  <bookViews>
    <workbookView xWindow="0" yWindow="0" windowWidth="18180" windowHeight="11430"/>
  </bookViews>
  <sheets>
    <sheet name="Plan Report" sheetId="1" r:id="rId1"/>
  </sheets>
  <definedNames>
    <definedName name="_xlnm.Print_Area" localSheetId="0">'Plan Report'!$A$1:$W$70</definedName>
  </definedNames>
  <calcPr calcId="152511" refMode="R1C1"/>
</workbook>
</file>

<file path=xl/calcChain.xml><?xml version="1.0" encoding="utf-8"?>
<calcChain xmlns="http://schemas.openxmlformats.org/spreadsheetml/2006/main">
  <c r="S69" i="1" l="1"/>
  <c r="T27" i="1"/>
  <c r="T61" i="1" l="1"/>
  <c r="T69" i="1" s="1"/>
  <c r="S23" i="1" l="1"/>
  <c r="T23" i="1" s="1"/>
  <c r="T20" i="1"/>
  <c r="T18" i="1"/>
  <c r="T16" i="1"/>
  <c r="S12" i="1" l="1"/>
  <c r="T12" i="1" s="1"/>
  <c r="S28" i="1"/>
  <c r="T28" i="1" s="1"/>
  <c r="T30" i="1"/>
  <c r="S26" i="1"/>
  <c r="T26" i="1" s="1"/>
  <c r="S29" i="1" l="1"/>
  <c r="T29" i="1" s="1"/>
  <c r="S31" i="1" l="1"/>
  <c r="S70" i="1" s="1"/>
  <c r="T21" i="1"/>
  <c r="T31" i="1" s="1"/>
  <c r="T70" i="1" s="1"/>
</calcChain>
</file>

<file path=xl/sharedStrings.xml><?xml version="1.0" encoding="utf-8"?>
<sst xmlns="http://schemas.openxmlformats.org/spreadsheetml/2006/main" count="1020" uniqueCount="254">
  <si>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</si>
  <si>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</si>
  <si>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</si>
  <si>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</si>
  <si>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</si>
  <si>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</si>
  <si>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</si>
  <si>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</si>
  <si>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</si>
  <si>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</si>
  <si>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</si>
  <si>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</si>
  <si>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</si>
  <si>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</si>
  <si>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</si>
  <si>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</si>
  <si>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</si>
  <si>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</si>
  <si>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</si>
  <si>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</si>
  <si>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</si>
  <si>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</si>
  <si>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</si>
  <si>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-</t>
  </si>
  <si>
    <t>1 Т</t>
  </si>
  <si>
    <t>110711.310.000002</t>
  </si>
  <si>
    <t>Вода</t>
  </si>
  <si>
    <t>негазированная, неминеральная, питьевая, природная</t>
  </si>
  <si>
    <t>117:Ёмкость:0,5 литров, бутилированная:0,5 литр, бөтелкеленген</t>
  </si>
  <si>
    <t>ОИ</t>
  </si>
  <si>
    <t>137-2 137-2 (не превышает тысячекратного МРП)</t>
  </si>
  <si>
    <t>100</t>
  </si>
  <si>
    <t>01.2018</t>
  </si>
  <si>
    <t>710000000, г.Астана, ул. Кунаева, д. 12/1</t>
  </si>
  <si>
    <t>DDP</t>
  </si>
  <si>
    <t>С даты подписания договора по 12.2018</t>
  </si>
  <si>
    <t xml:space="preserve">Окончательный платеж - 0% , Промежуточный платеж - 100% , Предоплата - 0% </t>
  </si>
  <si>
    <t>Штука</t>
  </si>
  <si>
    <t>ТПХ</t>
  </si>
  <si>
    <t>Товарищество с ограниченной ответственностью "Масальский горно-обогатительный комбинат"</t>
  </si>
  <si>
    <t>2 Т</t>
  </si>
  <si>
    <t>192021.560.000000</t>
  </si>
  <si>
    <t>Бензин для двигателей с искровым зажиганием</t>
  </si>
  <si>
    <t>137-4 137-4 (внутрихолдинговая кооперация)</t>
  </si>
  <si>
    <t xml:space="preserve">Окончательный платеж - 0% , Промежуточный платеж - 0% , Предоплата - 100% </t>
  </si>
  <si>
    <t>Литр (куб. дм.)</t>
  </si>
  <si>
    <t>ОВХ</t>
  </si>
  <si>
    <t>3 Т</t>
  </si>
  <si>
    <t>205930.000.000006</t>
  </si>
  <si>
    <t>Чернила</t>
  </si>
  <si>
    <t>для струйной печати</t>
  </si>
  <si>
    <t>117:Ёмкость:1 литр (куб. дм.) ёмкость каждого цвета:Әр түстің сыйымдылығы 1 литр (куб.м) \ 28:Комплект:4 (четыре) цвета:4 (төрт) түсті</t>
  </si>
  <si>
    <t>0</t>
  </si>
  <si>
    <t>03.2018</t>
  </si>
  <si>
    <t>710000000, г.Астана, ул. Кунаева, 12/1</t>
  </si>
  <si>
    <t>С даты подписания договора в течение 15 Рабочие</t>
  </si>
  <si>
    <t xml:space="preserve">Окончательный платеж - 100% , Промежуточный платеж - 0% , Предоплата - 0% </t>
  </si>
  <si>
    <t>Комплект</t>
  </si>
  <si>
    <t>4 Т</t>
  </si>
  <si>
    <t>262040.000.000281</t>
  </si>
  <si>
    <t>Картридж</t>
  </si>
  <si>
    <t>тонерный, черный</t>
  </si>
  <si>
    <t>462:Тип:Картридж HP CB436А совместимый:Үйлесімді картридж HP CB436A</t>
  </si>
  <si>
    <t>5 Т</t>
  </si>
  <si>
    <t>462:Тип:Картридж Canon 737 совместимый:Үйлесімді картридж Canon 737</t>
  </si>
  <si>
    <t>6 Т</t>
  </si>
  <si>
    <t xml:space="preserve">462:Тип:Картридж HP CE285A совместимый:Үйлесімді картридж HP CE285A </t>
  </si>
  <si>
    <t>7 Т</t>
  </si>
  <si>
    <t>329959.900.000053</t>
  </si>
  <si>
    <t>Продукция сувенирная</t>
  </si>
  <si>
    <t>подарочная</t>
  </si>
  <si>
    <t>С даты подписания договора в течение 30 Календарные</t>
  </si>
  <si>
    <t>8 Т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</si>
  <si>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</si>
  <si>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</si>
  <si>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</si>
  <si>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236:назначение:антивирусное:антивирус</t>
  </si>
  <si>
    <t>9 Т</t>
  </si>
  <si>
    <t>235:Наименование:AutoCAD:AutoCAD</t>
  </si>
  <si>
    <t>ЦПП</t>
  </si>
  <si>
    <t>08.2018</t>
  </si>
  <si>
    <t>10 Т</t>
  </si>
  <si>
    <t>235:Наименование:Project Pro:Project Pro</t>
  </si>
  <si>
    <t>итого по товарам</t>
  </si>
  <si>
    <t>2. Работы</t>
  </si>
  <si>
    <t>1 Р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</si>
  <si>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</si>
  <si>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</si>
  <si>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</si>
  <si>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Изготовление фирменных бланков, визиток, календарей, презентационной продукции \ Бланкаларды, визиткаларды, күнтізбелерді, презентациялық өнімдерді дайындау</t>
  </si>
  <si>
    <t>80</t>
  </si>
  <si>
    <t>04.2018</t>
  </si>
  <si>
    <t>2 Р</t>
  </si>
  <si>
    <t>711219.900.000001</t>
  </si>
  <si>
    <t>Работы инженерные по проектированию месторождений</t>
  </si>
  <si>
    <t>Проект промышленной разработки месторождения \ Кен орындарын өнеркәсіптік даму жобасы</t>
  </si>
  <si>
    <t>ОТ</t>
  </si>
  <si>
    <t>С даты подписания договора в течение 360 Календарные</t>
  </si>
  <si>
    <t xml:space="preserve">Окончательный платеж - 30% , Промежуточный платеж - 40% , Предоплата - 30% </t>
  </si>
  <si>
    <t>итого по работам</t>
  </si>
  <si>
    <t>3. Услуги</t>
  </si>
  <si>
    <t>1 У</t>
  </si>
  <si>
    <t>331219.203.000000</t>
  </si>
  <si>
    <t>Услуги по мойке автотранспорта/спецтехники</t>
  </si>
  <si>
    <t>2 У</t>
  </si>
  <si>
    <t>331219.206.000000</t>
  </si>
  <si>
    <t>Услуги по техническому обслуживанию автотранспорта/специальной техники</t>
  </si>
  <si>
    <t>50</t>
  </si>
  <si>
    <t>3 У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</si>
  <si>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</si>
  <si>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</si>
  <si>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</si>
  <si>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Почасовая аренда легковых автомобилей с водителем по заявке Заказчика \ Тапсырыс берушінің өтініші бойынша жүргізушісімен автокөліктерді сағаттық жалға алу</t>
  </si>
  <si>
    <t>02.2018</t>
  </si>
  <si>
    <t>4 У</t>
  </si>
  <si>
    <t>493931.000.000001</t>
  </si>
  <si>
    <t>Услуги по аренде микроавтобуса</t>
  </si>
  <si>
    <t>Услуги по аренде микроавтобуса с водителем</t>
  </si>
  <si>
    <t>Почасовая аренда микроавтобуса с водителем по заявке Заказчика \ Тапсырыс берушінің талабы бойынша жүргізушімен бірге шағын автобусты сағаттық жалға алу</t>
  </si>
  <si>
    <t>5 У</t>
  </si>
  <si>
    <t>532011.110.000000</t>
  </si>
  <si>
    <t>Услуги по ускоренной/курьерской почтовой связи</t>
  </si>
  <si>
    <t>услуги экспресс-почты \ жедел пошта қызметі</t>
  </si>
  <si>
    <t>6 У</t>
  </si>
  <si>
    <t>582950.000.000000</t>
  </si>
  <si>
    <t>Услуги по продлению лицензий на право использования программного обеспечения</t>
  </si>
  <si>
    <t>Информационная система «Параграф» \ «Параграф» ақпараттық жүйесі</t>
  </si>
  <si>
    <t>94</t>
  </si>
  <si>
    <t>С даты подписания договора в течение 365 Календарные</t>
  </si>
  <si>
    <t>7 У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</si>
  <si>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</si>
  <si>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</si>
  <si>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</si>
  <si>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 xml:space="preserve">710000000, г.Астана, ул. Кунаева, д. 12/1
</t>
  </si>
  <si>
    <t>8 У</t>
  </si>
  <si>
    <t>620230.000.000001</t>
  </si>
  <si>
    <t>Услуги по сопровождению и технической поддержке информационной системы</t>
  </si>
  <si>
    <t>Техническое сопровождение программного обеспечения «1С: Бухгалтерия»  \ «1С: Бухгалтерия» бағдарламалық қамтамасыз етуді техникалық қолдау</t>
  </si>
  <si>
    <t>11.2018</t>
  </si>
  <si>
    <t>9 У</t>
  </si>
  <si>
    <t>620920.000.000007</t>
  </si>
  <si>
    <t>Услуги по пользованию информационной системой электронных закупок</t>
  </si>
  <si>
    <t xml:space="preserve">Окончательный платеж - 0% , Промежуточный платеж - 75% , Предоплата - 25% </t>
  </si>
  <si>
    <t>620920.000.000008</t>
  </si>
  <si>
    <t>Услуги по представлению доменного имени</t>
  </si>
  <si>
    <t>Услуги по представлению и продлению пользования доменным именем</t>
  </si>
  <si>
    <t>11 У</t>
  </si>
  <si>
    <t>639910.000.000001</t>
  </si>
  <si>
    <t>Услуги по подписке на информационные ленты</t>
  </si>
  <si>
    <t>Подписка на информационно-аналитический сервис \ Ақпараттық-аналитикалық қызметке жазылу</t>
  </si>
  <si>
    <t>12 У</t>
  </si>
  <si>
    <t>682012.960.000000</t>
  </si>
  <si>
    <t>Услуги по аренде административных/производственных помещений</t>
  </si>
  <si>
    <t>Аренда офисного помещения для административного персонала в г. Астане \ Астана қ. әкімшілік қызметкерлерге арналған кеңсе ғимараттарын жалға алу</t>
  </si>
  <si>
    <t>137-24 137-24 (услуги аренды помещений, зданий, соружений)</t>
  </si>
  <si>
    <t xml:space="preserve">Окончательный платеж - 0% , Промежуточный платеж - 90% , Предоплата - 10% </t>
  </si>
  <si>
    <t>13 У</t>
  </si>
  <si>
    <t>Аренда офисного помещения в г. Державинске \ Державинск қ. кеңсе ғимараттарын жалға алу</t>
  </si>
  <si>
    <t>14 У</t>
  </si>
  <si>
    <t>691012.000.000005</t>
  </si>
  <si>
    <t>Услуги юридические консультационные</t>
  </si>
  <si>
    <t>Услуги юридические консультационные/услуги представительские, связанные с сопровождением проектов, в соответствии с казахстанским правом и законодательством Республики Казахстан</t>
  </si>
  <si>
    <t>Юридическое сопровождение разработки ЕРС-контракта и кредитного соглашения (включая налоговое и таможенное) \ EPC келісім-шартын және несиелік келісім-шартты құқықтық қолдау (оның ішінде салық және кеден)</t>
  </si>
  <si>
    <t>ОТП</t>
  </si>
  <si>
    <t>05.2018</t>
  </si>
  <si>
    <t xml:space="preserve">Окончательный платеж - 20% , Промежуточный платеж - 40% , Предоплата - 40% </t>
  </si>
  <si>
    <t>15 У</t>
  </si>
  <si>
    <t>692010.000.000002</t>
  </si>
  <si>
    <t>Услуги по проведению аудита финансовой отчетности</t>
  </si>
  <si>
    <t>139 139 (услуги аудиторской организации по проведению аудита)</t>
  </si>
  <si>
    <t>16 У</t>
  </si>
  <si>
    <t>743011.000.000000</t>
  </si>
  <si>
    <t>Услуги переводческие</t>
  </si>
  <si>
    <t>17 У</t>
  </si>
  <si>
    <t>749020.000.000009</t>
  </si>
  <si>
    <t>Услуги по страхованию от несчастных случаев</t>
  </si>
  <si>
    <t>18 У</t>
  </si>
  <si>
    <t>749020.000.000011</t>
  </si>
  <si>
    <t>Услуги по страхованию гражданско-правовой ответственности владельцев автомобильного транспорта</t>
  </si>
  <si>
    <t>19 У</t>
  </si>
  <si>
    <t>749020.000.000012</t>
  </si>
  <si>
    <t>Услуги по страхованию автомобильного транспорта</t>
  </si>
  <si>
    <t>Добровольное страхование автомобильного транспорта \ Автокөлікті ерікті сақтандыру</t>
  </si>
  <si>
    <t>20 У</t>
  </si>
  <si>
    <t>749020.000.000104</t>
  </si>
  <si>
    <t>Услуги по мониторингу местного содержания в закупках товаров, работ, услуг</t>
  </si>
  <si>
    <t>Услуги по разработке и техническому сопровождению карты мониторинга местного содержания в закупках товаров, работ, услуг \ Тауарларды, жұмыстарды, қызметтерді сатып алуда жергілікті қамтуды мониторингілеу картасын әзірлеу және техникалық қолдау қызметтері</t>
  </si>
  <si>
    <t>21 У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</si>
  <si>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</si>
  <si>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</si>
  <si>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</si>
  <si>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справочника ЕНС ТРУ \ ENS TRU каталогын жаңарту бойынша қызметтер</t>
  </si>
  <si>
    <t>22 У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</si>
  <si>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</si>
  <si>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</si>
  <si>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140-3 140-3 (материалы выставок, семинары, совещания,  форумы, тренинги, курсы повышения  квалификации)</t>
  </si>
  <si>
    <t>23 У</t>
  </si>
  <si>
    <t>931919.900.000000</t>
  </si>
  <si>
    <t>Услуги по размещению информационных материалов в средствах массовой информации</t>
  </si>
  <si>
    <t>10.2018</t>
  </si>
  <si>
    <t>24 У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</si>
  <si>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</si>
  <si>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</si>
  <si>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итого по услугам</t>
  </si>
  <si>
    <t>Всего:</t>
  </si>
  <si>
    <t xml:space="preserve">План закупок товаров, работ и услуг ТОО "Масальский горно-обогатительный комбинат" на 2018 год </t>
  </si>
  <si>
    <t>Утвержден приказом Ген. директора ТОО "Масальский ГОК" от  03 января 2018 года № 01</t>
  </si>
  <si>
    <t>2-1 Т</t>
  </si>
  <si>
    <t>марка АИ-95</t>
  </si>
  <si>
    <t>С даты подписания договора по 03.2018</t>
  </si>
  <si>
    <t>С даты подписания договора по 04.2018</t>
  </si>
  <si>
    <t>11 Т</t>
  </si>
  <si>
    <t>192021.550.000000</t>
  </si>
  <si>
    <t>192021.530.000001</t>
  </si>
  <si>
    <t>марка АИ-92</t>
  </si>
  <si>
    <t>С даты подписания договора по 06.2018</t>
  </si>
  <si>
    <t>12 Т</t>
  </si>
  <si>
    <t>13 Т</t>
  </si>
  <si>
    <t>14 Т</t>
  </si>
  <si>
    <t>07.2018</t>
  </si>
  <si>
    <t>С даты подписания договора по 09.2018</t>
  </si>
  <si>
    <t>с изменениями от 14 марта 2018 г. Приказ № 28</t>
  </si>
  <si>
    <t>3-1 Т</t>
  </si>
  <si>
    <t>4-1 Т</t>
  </si>
  <si>
    <t>5-1 Т</t>
  </si>
  <si>
    <t>6-1 Т</t>
  </si>
  <si>
    <t>8-1 Т</t>
  </si>
  <si>
    <t>22-1 У</t>
  </si>
  <si>
    <t>25 У</t>
  </si>
  <si>
    <t>26 У</t>
  </si>
  <si>
    <t>Семинар по налоговому учету</t>
  </si>
  <si>
    <t>С даты подписания договора по 05.2018</t>
  </si>
  <si>
    <t>6-1 У</t>
  </si>
  <si>
    <t>Семинар по риск менеджменту</t>
  </si>
  <si>
    <t>140-2 140-2 (объект интелектуальной собственности)</t>
  </si>
  <si>
    <t>с изменениями от 20 апреля 2018 г. Приказ № 071240019895-ПЗ-2018-2/31</t>
  </si>
  <si>
    <t>18-1 У</t>
  </si>
  <si>
    <t>140-11 (услуги рейтинговых агентств, финансовые услуги за исключением услуг мед.страхования)</t>
  </si>
  <si>
    <t>с изменениями от 17 июля 2018 г. Приказ № 071240019895-ПЗ-2018-3/43</t>
  </si>
  <si>
    <t>12-1 Т</t>
  </si>
  <si>
    <t>с изменениями от 20 августа 2018 г. Приказ № 071240019895-ПЗ-2018-4/47</t>
  </si>
  <si>
    <t>с изменениями от 27 августа 2018 г. Приказ № 071240019895-ПЗ-2018-5/49</t>
  </si>
  <si>
    <t>10 У-И</t>
  </si>
  <si>
    <t>23-1 У</t>
  </si>
  <si>
    <t>620920.000.000016</t>
  </si>
  <si>
    <t>27 У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</si>
  <si>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</si>
  <si>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</si>
  <si>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137-2 (не превышает тысячекратного МРП)</t>
  </si>
  <si>
    <t>09.2018</t>
  </si>
  <si>
    <t>С даты подписания договора в течение 365 календарных дней</t>
  </si>
  <si>
    <t>28 У</t>
  </si>
  <si>
    <t>Публикация объявления по проведению общественных слушаний в средствах массовых информации</t>
  </si>
  <si>
    <t>С даты подписания договора по 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</si>
</sst>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abSelected="1" view="pageBreakPreview" topLeftCell="J1" zoomScale="80" zoomScaleNormal="75" zoomScaleSheetLayoutView="80" workbookViewId="0">
      <selection activeCell="S6" sqref="S6"/>
    </sheetView>
  </sheetViews>
  <sheetFormatPr defaultRowHeight="15" x14ac:dyDescent="0.25"/>
  <cols>
    <col min="1" max="1" width="15" style="9" customWidth="1"/>
    <col min="2" max="2" width="18" style="9" customWidth="1"/>
    <col min="3" max="3" width="20" style="9" bestFit="1" customWidth="1"/>
    <col min="4" max="4" width="35.28515625" style="9" customWidth="1"/>
    <col min="5" max="5" width="33.85546875" style="9" customWidth="1"/>
    <col min="6" max="6" width="34.28515625" style="9" customWidth="1"/>
    <col min="7" max="7" width="14" style="9" customWidth="1"/>
    <col min="8" max="8" width="20" style="9" bestFit="1" customWidth="1"/>
    <col min="9" max="9" width="15" style="9" customWidth="1"/>
    <col min="10" max="10" width="20" style="9" customWidth="1"/>
    <col min="11" max="11" width="23" style="9" customWidth="1"/>
    <col min="12" max="12" width="21.140625" style="9" bestFit="1" customWidth="1"/>
    <col min="13" max="14" width="20" style="9" customWidth="1"/>
    <col min="15" max="15" width="16.7109375" style="9" bestFit="1" customWidth="1"/>
    <col min="16" max="16" width="13" style="9" customWidth="1"/>
    <col min="17" max="20" width="18" style="9" customWidth="1"/>
    <col min="21" max="21" width="13" style="9" customWidth="1"/>
    <col min="22" max="22" width="20" style="10" bestFit="1" customWidth="1"/>
    <col min="23" max="16384" width="9.140625" style="9"/>
  </cols>
  <sheetData>
    <row r="1" spans="1:22" x14ac:dyDescent="0.25">
      <c r="Q1" s="1"/>
      <c r="R1" s="1" t="s">
        <v>206</v>
      </c>
      <c r="S1" s="1"/>
    </row>
    <row r="2" spans="1:22" x14ac:dyDescent="0.25">
      <c r="A2" s="11"/>
      <c r="B2" s="11"/>
      <c r="C2" s="11"/>
      <c r="D2" s="11"/>
      <c r="E2" s="2" t="s">
        <v>205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S2" s="1" t="s">
        <v>221</v>
      </c>
    </row>
    <row r="3" spans="1:22" x14ac:dyDescent="0.25">
      <c r="A3" s="11"/>
      <c r="B3" s="11"/>
      <c r="C3" s="11"/>
      <c r="D3" s="11"/>
      <c r="E3" s="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S3" s="1" t="s">
        <v>235</v>
      </c>
    </row>
    <row r="4" spans="1:22" x14ac:dyDescent="0.25">
      <c r="A4" s="11"/>
      <c r="B4" s="11"/>
      <c r="C4" s="11"/>
      <c r="D4" s="11"/>
      <c r="E4" s="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1" t="s">
        <v>238</v>
      </c>
    </row>
    <row r="5" spans="1:22" x14ac:dyDescent="0.25">
      <c r="A5" s="11"/>
      <c r="B5" s="11"/>
      <c r="C5" s="11"/>
      <c r="D5" s="11"/>
      <c r="E5" s="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" t="s">
        <v>240</v>
      </c>
    </row>
    <row r="6" spans="1:22" ht="15.75" thickBot="1" x14ac:dyDescent="0.3">
      <c r="S6" s="1" t="s">
        <v>241</v>
      </c>
    </row>
    <row r="7" spans="1:22" ht="64.5" thickBot="1" x14ac:dyDescent="0.3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</row>
    <row r="8" spans="1:22" ht="15.75" thickBot="1" x14ac:dyDescent="0.3">
      <c r="A8" s="4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  <c r="T8" s="4">
        <v>19</v>
      </c>
      <c r="U8" s="4">
        <v>20</v>
      </c>
      <c r="V8" s="3">
        <v>21</v>
      </c>
    </row>
    <row r="9" spans="1:22" x14ac:dyDescent="0.25">
      <c r="B9" s="12" t="s">
        <v>22</v>
      </c>
    </row>
    <row r="10" spans="1:22" s="10" customFormat="1" ht="90" x14ac:dyDescent="0.25">
      <c r="A10" s="5" t="s">
        <v>23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5" t="s">
        <v>30</v>
      </c>
      <c r="I10" s="5" t="s">
        <v>31</v>
      </c>
      <c r="J10" s="5" t="s">
        <v>32</v>
      </c>
      <c r="K10" s="5" t="s">
        <v>33</v>
      </c>
      <c r="L10" s="5" t="s">
        <v>33</v>
      </c>
      <c r="M10" s="5" t="s">
        <v>34</v>
      </c>
      <c r="N10" s="5" t="s">
        <v>35</v>
      </c>
      <c r="O10" s="5" t="s">
        <v>36</v>
      </c>
      <c r="P10" s="5" t="s">
        <v>37</v>
      </c>
      <c r="Q10" s="6">
        <v>870</v>
      </c>
      <c r="R10" s="6">
        <v>115</v>
      </c>
      <c r="S10" s="6">
        <v>100050</v>
      </c>
      <c r="T10" s="6">
        <v>112056</v>
      </c>
      <c r="U10" s="5" t="s">
        <v>38</v>
      </c>
      <c r="V10" s="5" t="s">
        <v>39</v>
      </c>
    </row>
    <row r="11" spans="1:22" s="10" customFormat="1" ht="90" x14ac:dyDescent="0.25">
      <c r="A11" s="5" t="s">
        <v>23</v>
      </c>
      <c r="B11" s="5" t="s">
        <v>40</v>
      </c>
      <c r="C11" s="5" t="s">
        <v>41</v>
      </c>
      <c r="D11" s="5" t="s">
        <v>42</v>
      </c>
      <c r="E11" s="5" t="s">
        <v>208</v>
      </c>
      <c r="F11" s="5" t="s">
        <v>23</v>
      </c>
      <c r="G11" s="5" t="s">
        <v>29</v>
      </c>
      <c r="H11" s="5" t="s">
        <v>43</v>
      </c>
      <c r="I11" s="5" t="s">
        <v>31</v>
      </c>
      <c r="J11" s="5" t="s">
        <v>32</v>
      </c>
      <c r="K11" s="5" t="s">
        <v>33</v>
      </c>
      <c r="L11" s="5" t="s">
        <v>33</v>
      </c>
      <c r="M11" s="5" t="s">
        <v>34</v>
      </c>
      <c r="N11" s="5" t="s">
        <v>35</v>
      </c>
      <c r="O11" s="5" t="s">
        <v>44</v>
      </c>
      <c r="P11" s="5" t="s">
        <v>45</v>
      </c>
      <c r="Q11" s="6">
        <v>7560</v>
      </c>
      <c r="R11" s="6">
        <v>159.82</v>
      </c>
      <c r="S11" s="6">
        <v>0</v>
      </c>
      <c r="T11" s="6">
        <v>0</v>
      </c>
      <c r="U11" s="5" t="s">
        <v>46</v>
      </c>
      <c r="V11" s="5" t="s">
        <v>39</v>
      </c>
    </row>
    <row r="12" spans="1:22" s="7" customFormat="1" ht="90" x14ac:dyDescent="0.25">
      <c r="A12" s="5" t="s">
        <v>23</v>
      </c>
      <c r="B12" s="5" t="s">
        <v>207</v>
      </c>
      <c r="C12" s="5" t="s">
        <v>212</v>
      </c>
      <c r="D12" s="5" t="s">
        <v>42</v>
      </c>
      <c r="E12" s="5" t="s">
        <v>208</v>
      </c>
      <c r="F12" s="5" t="s">
        <v>23</v>
      </c>
      <c r="G12" s="5" t="s">
        <v>29</v>
      </c>
      <c r="H12" s="5" t="s">
        <v>43</v>
      </c>
      <c r="I12" s="5" t="s">
        <v>31</v>
      </c>
      <c r="J12" s="5" t="s">
        <v>32</v>
      </c>
      <c r="K12" s="5" t="s">
        <v>33</v>
      </c>
      <c r="L12" s="5" t="s">
        <v>33</v>
      </c>
      <c r="M12" s="5" t="s">
        <v>34</v>
      </c>
      <c r="N12" s="5" t="s">
        <v>209</v>
      </c>
      <c r="O12" s="5" t="s">
        <v>44</v>
      </c>
      <c r="P12" s="5" t="s">
        <v>45</v>
      </c>
      <c r="Q12" s="6">
        <v>1000</v>
      </c>
      <c r="R12" s="6">
        <v>159.83000000000001</v>
      </c>
      <c r="S12" s="6">
        <f>Q12*R12</f>
        <v>159830</v>
      </c>
      <c r="T12" s="6">
        <f>S12*1.12</f>
        <v>179009.6</v>
      </c>
      <c r="U12" s="5" t="s">
        <v>46</v>
      </c>
      <c r="V12" s="5" t="s">
        <v>39</v>
      </c>
    </row>
    <row r="13" spans="1:22" s="10" customFormat="1" ht="90" x14ac:dyDescent="0.25">
      <c r="A13" s="5" t="s">
        <v>23</v>
      </c>
      <c r="B13" s="5" t="s">
        <v>47</v>
      </c>
      <c r="C13" s="5" t="s">
        <v>48</v>
      </c>
      <c r="D13" s="5" t="s">
        <v>49</v>
      </c>
      <c r="E13" s="5" t="s">
        <v>50</v>
      </c>
      <c r="F13" s="5" t="s">
        <v>51</v>
      </c>
      <c r="G13" s="5" t="s">
        <v>29</v>
      </c>
      <c r="H13" s="5" t="s">
        <v>30</v>
      </c>
      <c r="I13" s="5" t="s">
        <v>52</v>
      </c>
      <c r="J13" s="5" t="s">
        <v>53</v>
      </c>
      <c r="K13" s="5" t="s">
        <v>54</v>
      </c>
      <c r="L13" s="5" t="s">
        <v>54</v>
      </c>
      <c r="M13" s="5" t="s">
        <v>34</v>
      </c>
      <c r="N13" s="5" t="s">
        <v>55</v>
      </c>
      <c r="O13" s="5" t="s">
        <v>56</v>
      </c>
      <c r="P13" s="5" t="s">
        <v>57</v>
      </c>
      <c r="Q13" s="6">
        <v>1</v>
      </c>
      <c r="R13" s="6">
        <v>40000</v>
      </c>
      <c r="S13" s="6">
        <v>0</v>
      </c>
      <c r="T13" s="6">
        <v>0</v>
      </c>
      <c r="U13" s="5" t="s">
        <v>23</v>
      </c>
      <c r="V13" s="5" t="s">
        <v>39</v>
      </c>
    </row>
    <row r="14" spans="1:22" s="10" customFormat="1" ht="90" x14ac:dyDescent="0.25">
      <c r="A14" s="5" t="s">
        <v>23</v>
      </c>
      <c r="B14" s="5" t="s">
        <v>222</v>
      </c>
      <c r="C14" s="5" t="s">
        <v>48</v>
      </c>
      <c r="D14" s="5" t="s">
        <v>49</v>
      </c>
      <c r="E14" s="5" t="s">
        <v>50</v>
      </c>
      <c r="F14" s="5" t="s">
        <v>51</v>
      </c>
      <c r="G14" s="5" t="s">
        <v>29</v>
      </c>
      <c r="H14" s="5" t="s">
        <v>30</v>
      </c>
      <c r="I14" s="5" t="s">
        <v>52</v>
      </c>
      <c r="J14" s="5" t="s">
        <v>91</v>
      </c>
      <c r="K14" s="5" t="s">
        <v>54</v>
      </c>
      <c r="L14" s="5" t="s">
        <v>54</v>
      </c>
      <c r="M14" s="5" t="s">
        <v>34</v>
      </c>
      <c r="N14" s="5" t="s">
        <v>55</v>
      </c>
      <c r="O14" s="5" t="s">
        <v>56</v>
      </c>
      <c r="P14" s="5" t="s">
        <v>57</v>
      </c>
      <c r="Q14" s="6">
        <v>1</v>
      </c>
      <c r="R14" s="6">
        <v>32142.86</v>
      </c>
      <c r="S14" s="6">
        <v>32142.86</v>
      </c>
      <c r="T14" s="6">
        <v>36000</v>
      </c>
      <c r="U14" s="5" t="s">
        <v>23</v>
      </c>
      <c r="V14" s="5" t="s">
        <v>39</v>
      </c>
    </row>
    <row r="15" spans="1:22" s="10" customFormat="1" ht="90" x14ac:dyDescent="0.25">
      <c r="A15" s="5" t="s">
        <v>23</v>
      </c>
      <c r="B15" s="5" t="s">
        <v>58</v>
      </c>
      <c r="C15" s="5" t="s">
        <v>59</v>
      </c>
      <c r="D15" s="5" t="s">
        <v>60</v>
      </c>
      <c r="E15" s="5" t="s">
        <v>61</v>
      </c>
      <c r="F15" s="5" t="s">
        <v>62</v>
      </c>
      <c r="G15" s="5" t="s">
        <v>29</v>
      </c>
      <c r="H15" s="5" t="s">
        <v>30</v>
      </c>
      <c r="I15" s="5" t="s">
        <v>52</v>
      </c>
      <c r="J15" s="5" t="s">
        <v>53</v>
      </c>
      <c r="K15" s="5" t="s">
        <v>33</v>
      </c>
      <c r="L15" s="5" t="s">
        <v>33</v>
      </c>
      <c r="M15" s="5" t="s">
        <v>34</v>
      </c>
      <c r="N15" s="5" t="s">
        <v>55</v>
      </c>
      <c r="O15" s="5" t="s">
        <v>56</v>
      </c>
      <c r="P15" s="5" t="s">
        <v>37</v>
      </c>
      <c r="Q15" s="6">
        <v>10</v>
      </c>
      <c r="R15" s="6">
        <v>4200</v>
      </c>
      <c r="S15" s="6">
        <v>0</v>
      </c>
      <c r="T15" s="6">
        <v>0</v>
      </c>
      <c r="U15" s="5" t="s">
        <v>23</v>
      </c>
      <c r="V15" s="5" t="s">
        <v>39</v>
      </c>
    </row>
    <row r="16" spans="1:22" s="10" customFormat="1" ht="90" x14ac:dyDescent="0.25">
      <c r="A16" s="5" t="s">
        <v>23</v>
      </c>
      <c r="B16" s="5" t="s">
        <v>223</v>
      </c>
      <c r="C16" s="5" t="s">
        <v>59</v>
      </c>
      <c r="D16" s="5" t="s">
        <v>60</v>
      </c>
      <c r="E16" s="5" t="s">
        <v>61</v>
      </c>
      <c r="F16" s="5" t="s">
        <v>62</v>
      </c>
      <c r="G16" s="5" t="s">
        <v>29</v>
      </c>
      <c r="H16" s="5" t="s">
        <v>30</v>
      </c>
      <c r="I16" s="5" t="s">
        <v>52</v>
      </c>
      <c r="J16" s="5" t="s">
        <v>91</v>
      </c>
      <c r="K16" s="5" t="s">
        <v>33</v>
      </c>
      <c r="L16" s="5" t="s">
        <v>33</v>
      </c>
      <c r="M16" s="5" t="s">
        <v>34</v>
      </c>
      <c r="N16" s="5" t="s">
        <v>55</v>
      </c>
      <c r="O16" s="5" t="s">
        <v>56</v>
      </c>
      <c r="P16" s="5" t="s">
        <v>37</v>
      </c>
      <c r="Q16" s="6">
        <v>10</v>
      </c>
      <c r="R16" s="6">
        <v>3053.58</v>
      </c>
      <c r="S16" s="6">
        <v>30535.8</v>
      </c>
      <c r="T16" s="6">
        <f>S16*1.12</f>
        <v>34200.096000000005</v>
      </c>
      <c r="U16" s="5" t="s">
        <v>23</v>
      </c>
      <c r="V16" s="5" t="s">
        <v>39</v>
      </c>
    </row>
    <row r="17" spans="1:22" s="10" customFormat="1" ht="90" x14ac:dyDescent="0.25">
      <c r="A17" s="5" t="s">
        <v>23</v>
      </c>
      <c r="B17" s="5" t="s">
        <v>63</v>
      </c>
      <c r="C17" s="5" t="s">
        <v>59</v>
      </c>
      <c r="D17" s="5" t="s">
        <v>60</v>
      </c>
      <c r="E17" s="5" t="s">
        <v>61</v>
      </c>
      <c r="F17" s="5" t="s">
        <v>64</v>
      </c>
      <c r="G17" s="5" t="s">
        <v>29</v>
      </c>
      <c r="H17" s="5" t="s">
        <v>30</v>
      </c>
      <c r="I17" s="5" t="s">
        <v>52</v>
      </c>
      <c r="J17" s="5" t="s">
        <v>53</v>
      </c>
      <c r="K17" s="5" t="s">
        <v>33</v>
      </c>
      <c r="L17" s="5" t="s">
        <v>33</v>
      </c>
      <c r="M17" s="5" t="s">
        <v>34</v>
      </c>
      <c r="N17" s="5" t="s">
        <v>55</v>
      </c>
      <c r="O17" s="5" t="s">
        <v>56</v>
      </c>
      <c r="P17" s="5" t="s">
        <v>37</v>
      </c>
      <c r="Q17" s="6">
        <v>10</v>
      </c>
      <c r="R17" s="6">
        <v>4500</v>
      </c>
      <c r="S17" s="6">
        <v>0</v>
      </c>
      <c r="T17" s="6">
        <v>0</v>
      </c>
      <c r="U17" s="5" t="s">
        <v>23</v>
      </c>
      <c r="V17" s="5" t="s">
        <v>39</v>
      </c>
    </row>
    <row r="18" spans="1:22" s="10" customFormat="1" ht="90" x14ac:dyDescent="0.25">
      <c r="A18" s="5" t="s">
        <v>23</v>
      </c>
      <c r="B18" s="5" t="s">
        <v>224</v>
      </c>
      <c r="C18" s="5" t="s">
        <v>59</v>
      </c>
      <c r="D18" s="5" t="s">
        <v>60</v>
      </c>
      <c r="E18" s="5" t="s">
        <v>61</v>
      </c>
      <c r="F18" s="5" t="s">
        <v>64</v>
      </c>
      <c r="G18" s="5" t="s">
        <v>29</v>
      </c>
      <c r="H18" s="5" t="s">
        <v>30</v>
      </c>
      <c r="I18" s="5" t="s">
        <v>52</v>
      </c>
      <c r="J18" s="5" t="s">
        <v>91</v>
      </c>
      <c r="K18" s="5" t="s">
        <v>33</v>
      </c>
      <c r="L18" s="5" t="s">
        <v>33</v>
      </c>
      <c r="M18" s="5" t="s">
        <v>34</v>
      </c>
      <c r="N18" s="5" t="s">
        <v>55</v>
      </c>
      <c r="O18" s="5" t="s">
        <v>56</v>
      </c>
      <c r="P18" s="5" t="s">
        <v>37</v>
      </c>
      <c r="Q18" s="6">
        <v>10</v>
      </c>
      <c r="R18" s="6">
        <v>3053.58</v>
      </c>
      <c r="S18" s="6">
        <v>30535.8</v>
      </c>
      <c r="T18" s="6">
        <f>S18*1.12</f>
        <v>34200.096000000005</v>
      </c>
      <c r="U18" s="5" t="s">
        <v>23</v>
      </c>
      <c r="V18" s="5" t="s">
        <v>39</v>
      </c>
    </row>
    <row r="19" spans="1:22" s="10" customFormat="1" ht="90" x14ac:dyDescent="0.25">
      <c r="A19" s="5" t="s">
        <v>23</v>
      </c>
      <c r="B19" s="5" t="s">
        <v>65</v>
      </c>
      <c r="C19" s="5" t="s">
        <v>59</v>
      </c>
      <c r="D19" s="5" t="s">
        <v>60</v>
      </c>
      <c r="E19" s="5" t="s">
        <v>61</v>
      </c>
      <c r="F19" s="5" t="s">
        <v>66</v>
      </c>
      <c r="G19" s="5" t="s">
        <v>29</v>
      </c>
      <c r="H19" s="5" t="s">
        <v>30</v>
      </c>
      <c r="I19" s="5" t="s">
        <v>52</v>
      </c>
      <c r="J19" s="5" t="s">
        <v>53</v>
      </c>
      <c r="K19" s="5" t="s">
        <v>33</v>
      </c>
      <c r="L19" s="5" t="s">
        <v>33</v>
      </c>
      <c r="M19" s="5" t="s">
        <v>34</v>
      </c>
      <c r="N19" s="5" t="s">
        <v>55</v>
      </c>
      <c r="O19" s="5" t="s">
        <v>56</v>
      </c>
      <c r="P19" s="5" t="s">
        <v>37</v>
      </c>
      <c r="Q19" s="6">
        <v>10</v>
      </c>
      <c r="R19" s="6">
        <v>4200</v>
      </c>
      <c r="S19" s="6">
        <v>0</v>
      </c>
      <c r="T19" s="6">
        <v>0</v>
      </c>
      <c r="U19" s="5" t="s">
        <v>23</v>
      </c>
      <c r="V19" s="5" t="s">
        <v>39</v>
      </c>
    </row>
    <row r="20" spans="1:22" s="10" customFormat="1" ht="90" x14ac:dyDescent="0.25">
      <c r="A20" s="5" t="s">
        <v>23</v>
      </c>
      <c r="B20" s="5" t="s">
        <v>225</v>
      </c>
      <c r="C20" s="5" t="s">
        <v>59</v>
      </c>
      <c r="D20" s="5" t="s">
        <v>60</v>
      </c>
      <c r="E20" s="5" t="s">
        <v>61</v>
      </c>
      <c r="F20" s="5" t="s">
        <v>66</v>
      </c>
      <c r="G20" s="5" t="s">
        <v>29</v>
      </c>
      <c r="H20" s="5" t="s">
        <v>30</v>
      </c>
      <c r="I20" s="5" t="s">
        <v>52</v>
      </c>
      <c r="J20" s="5" t="s">
        <v>91</v>
      </c>
      <c r="K20" s="5" t="s">
        <v>33</v>
      </c>
      <c r="L20" s="5" t="s">
        <v>33</v>
      </c>
      <c r="M20" s="5" t="s">
        <v>34</v>
      </c>
      <c r="N20" s="5" t="s">
        <v>55</v>
      </c>
      <c r="O20" s="5" t="s">
        <v>56</v>
      </c>
      <c r="P20" s="5" t="s">
        <v>37</v>
      </c>
      <c r="Q20" s="6">
        <v>10</v>
      </c>
      <c r="R20" s="6">
        <v>3053.58</v>
      </c>
      <c r="S20" s="6">
        <v>30535.8</v>
      </c>
      <c r="T20" s="6">
        <f>S20*1.12</f>
        <v>34200.096000000005</v>
      </c>
      <c r="U20" s="5" t="s">
        <v>23</v>
      </c>
      <c r="V20" s="5" t="s">
        <v>39</v>
      </c>
    </row>
    <row r="21" spans="1:22" s="10" customFormat="1" ht="90" x14ac:dyDescent="0.25">
      <c r="A21" s="5" t="s">
        <v>23</v>
      </c>
      <c r="B21" s="5" t="s">
        <v>67</v>
      </c>
      <c r="C21" s="5" t="s">
        <v>68</v>
      </c>
      <c r="D21" s="5" t="s">
        <v>69</v>
      </c>
      <c r="E21" s="5" t="s">
        <v>70</v>
      </c>
      <c r="F21" s="5" t="s">
        <v>23</v>
      </c>
      <c r="G21" s="5" t="s">
        <v>29</v>
      </c>
      <c r="H21" s="5" t="s">
        <v>30</v>
      </c>
      <c r="I21" s="5" t="s">
        <v>52</v>
      </c>
      <c r="J21" s="5" t="s">
        <v>53</v>
      </c>
      <c r="K21" s="5" t="s">
        <v>33</v>
      </c>
      <c r="L21" s="5" t="s">
        <v>33</v>
      </c>
      <c r="M21" s="5" t="s">
        <v>34</v>
      </c>
      <c r="N21" s="5" t="s">
        <v>71</v>
      </c>
      <c r="O21" s="5" t="s">
        <v>36</v>
      </c>
      <c r="P21" s="5" t="s">
        <v>37</v>
      </c>
      <c r="Q21" s="6">
        <v>20</v>
      </c>
      <c r="R21" s="6">
        <v>29997.5</v>
      </c>
      <c r="S21" s="6">
        <v>599950</v>
      </c>
      <c r="T21" s="6">
        <f>S21*1.12</f>
        <v>671944.00000000012</v>
      </c>
      <c r="U21" s="5" t="s">
        <v>23</v>
      </c>
      <c r="V21" s="5" t="s">
        <v>39</v>
      </c>
    </row>
    <row r="22" spans="1:22" s="10" customFormat="1" ht="90" x14ac:dyDescent="0.25">
      <c r="A22" s="5" t="s">
        <v>23</v>
      </c>
      <c r="B22" s="5" t="s">
        <v>72</v>
      </c>
      <c r="C22" s="5" t="s">
        <v>73</v>
      </c>
      <c r="D22" s="5" t="s">
        <v>74</v>
      </c>
      <c r="E22" s="5" t="s">
        <v>75</v>
      </c>
      <c r="F22" s="5" t="s">
        <v>76</v>
      </c>
      <c r="G22" s="5" t="s">
        <v>29</v>
      </c>
      <c r="H22" s="5" t="s">
        <v>30</v>
      </c>
      <c r="I22" s="5" t="s">
        <v>52</v>
      </c>
      <c r="J22" s="5" t="s">
        <v>53</v>
      </c>
      <c r="K22" s="5" t="s">
        <v>54</v>
      </c>
      <c r="L22" s="5" t="s">
        <v>54</v>
      </c>
      <c r="M22" s="5" t="s">
        <v>34</v>
      </c>
      <c r="N22" s="5" t="s">
        <v>55</v>
      </c>
      <c r="O22" s="5" t="s">
        <v>56</v>
      </c>
      <c r="P22" s="5" t="s">
        <v>37</v>
      </c>
      <c r="Q22" s="6">
        <v>9</v>
      </c>
      <c r="R22" s="6">
        <v>11650</v>
      </c>
      <c r="S22" s="6">
        <v>0</v>
      </c>
      <c r="T22" s="6">
        <v>0</v>
      </c>
      <c r="U22" s="5" t="s">
        <v>23</v>
      </c>
      <c r="V22" s="5" t="s">
        <v>39</v>
      </c>
    </row>
    <row r="23" spans="1:22" s="10" customFormat="1" ht="90" x14ac:dyDescent="0.25">
      <c r="A23" s="5" t="s">
        <v>23</v>
      </c>
      <c r="B23" s="5" t="s">
        <v>226</v>
      </c>
      <c r="C23" s="5" t="s">
        <v>73</v>
      </c>
      <c r="D23" s="5" t="s">
        <v>74</v>
      </c>
      <c r="E23" s="5" t="s">
        <v>75</v>
      </c>
      <c r="F23" s="5" t="s">
        <v>76</v>
      </c>
      <c r="G23" s="5" t="s">
        <v>29</v>
      </c>
      <c r="H23" s="5" t="s">
        <v>30</v>
      </c>
      <c r="I23" s="5" t="s">
        <v>52</v>
      </c>
      <c r="J23" s="5" t="s">
        <v>91</v>
      </c>
      <c r="K23" s="5" t="s">
        <v>54</v>
      </c>
      <c r="L23" s="5" t="s">
        <v>54</v>
      </c>
      <c r="M23" s="5" t="s">
        <v>34</v>
      </c>
      <c r="N23" s="5" t="s">
        <v>55</v>
      </c>
      <c r="O23" s="5" t="s">
        <v>56</v>
      </c>
      <c r="P23" s="5" t="s">
        <v>37</v>
      </c>
      <c r="Q23" s="6">
        <v>7</v>
      </c>
      <c r="R23" s="6">
        <v>8204.4699999999993</v>
      </c>
      <c r="S23" s="6">
        <f>Q23*R23</f>
        <v>57431.289999999994</v>
      </c>
      <c r="T23" s="6">
        <f>S23*1.12</f>
        <v>64323.044799999996</v>
      </c>
      <c r="U23" s="5" t="s">
        <v>23</v>
      </c>
      <c r="V23" s="5" t="s">
        <v>39</v>
      </c>
    </row>
    <row r="24" spans="1:22" s="10" customFormat="1" ht="90" x14ac:dyDescent="0.25">
      <c r="A24" s="5" t="s">
        <v>23</v>
      </c>
      <c r="B24" s="5" t="s">
        <v>77</v>
      </c>
      <c r="C24" s="5" t="s">
        <v>73</v>
      </c>
      <c r="D24" s="5" t="s">
        <v>74</v>
      </c>
      <c r="E24" s="5" t="s">
        <v>75</v>
      </c>
      <c r="F24" s="5" t="s">
        <v>78</v>
      </c>
      <c r="G24" s="5" t="s">
        <v>79</v>
      </c>
      <c r="H24" s="5" t="s">
        <v>23</v>
      </c>
      <c r="I24" s="5" t="s">
        <v>52</v>
      </c>
      <c r="J24" s="5" t="s">
        <v>80</v>
      </c>
      <c r="K24" s="5" t="s">
        <v>33</v>
      </c>
      <c r="L24" s="5" t="s">
        <v>33</v>
      </c>
      <c r="M24" s="5" t="s">
        <v>34</v>
      </c>
      <c r="N24" s="5" t="s">
        <v>55</v>
      </c>
      <c r="O24" s="5" t="s">
        <v>56</v>
      </c>
      <c r="P24" s="5" t="s">
        <v>37</v>
      </c>
      <c r="Q24" s="6">
        <v>1</v>
      </c>
      <c r="R24" s="6">
        <v>494400.89</v>
      </c>
      <c r="S24" s="6">
        <v>494400.89</v>
      </c>
      <c r="T24" s="6">
        <v>553729</v>
      </c>
      <c r="U24" s="5" t="s">
        <v>23</v>
      </c>
      <c r="V24" s="5" t="s">
        <v>39</v>
      </c>
    </row>
    <row r="25" spans="1:22" s="10" customFormat="1" ht="90" x14ac:dyDescent="0.25">
      <c r="A25" s="5" t="s">
        <v>23</v>
      </c>
      <c r="B25" s="5" t="s">
        <v>81</v>
      </c>
      <c r="C25" s="5" t="s">
        <v>73</v>
      </c>
      <c r="D25" s="5" t="s">
        <v>74</v>
      </c>
      <c r="E25" s="5" t="s">
        <v>75</v>
      </c>
      <c r="F25" s="5" t="s">
        <v>82</v>
      </c>
      <c r="G25" s="5" t="s">
        <v>79</v>
      </c>
      <c r="H25" s="5" t="s">
        <v>23</v>
      </c>
      <c r="I25" s="5" t="s">
        <v>52</v>
      </c>
      <c r="J25" s="5" t="s">
        <v>53</v>
      </c>
      <c r="K25" s="5" t="s">
        <v>33</v>
      </c>
      <c r="L25" s="5" t="s">
        <v>33</v>
      </c>
      <c r="M25" s="5" t="s">
        <v>34</v>
      </c>
      <c r="N25" s="5" t="s">
        <v>55</v>
      </c>
      <c r="O25" s="5" t="s">
        <v>56</v>
      </c>
      <c r="P25" s="5" t="s">
        <v>37</v>
      </c>
      <c r="Q25" s="6">
        <v>1</v>
      </c>
      <c r="R25" s="6">
        <v>276166.67</v>
      </c>
      <c r="S25" s="6">
        <v>276166.67</v>
      </c>
      <c r="T25" s="6">
        <v>309306.67</v>
      </c>
      <c r="U25" s="5" t="s">
        <v>23</v>
      </c>
      <c r="V25" s="5" t="s">
        <v>39</v>
      </c>
    </row>
    <row r="26" spans="1:22" s="10" customFormat="1" ht="90" x14ac:dyDescent="0.25">
      <c r="A26" s="5"/>
      <c r="B26" s="5" t="s">
        <v>211</v>
      </c>
      <c r="C26" s="5" t="s">
        <v>213</v>
      </c>
      <c r="D26" s="5" t="s">
        <v>42</v>
      </c>
      <c r="E26" s="5" t="s">
        <v>214</v>
      </c>
      <c r="F26" s="5" t="s">
        <v>23</v>
      </c>
      <c r="G26" s="5" t="s">
        <v>29</v>
      </c>
      <c r="H26" s="5" t="s">
        <v>43</v>
      </c>
      <c r="I26" s="5" t="s">
        <v>31</v>
      </c>
      <c r="J26" s="8" t="s">
        <v>199</v>
      </c>
      <c r="K26" s="5" t="s">
        <v>33</v>
      </c>
      <c r="L26" s="5" t="s">
        <v>33</v>
      </c>
      <c r="M26" s="5" t="s">
        <v>34</v>
      </c>
      <c r="N26" s="5" t="s">
        <v>35</v>
      </c>
      <c r="O26" s="5" t="s">
        <v>44</v>
      </c>
      <c r="P26" s="5" t="s">
        <v>45</v>
      </c>
      <c r="Q26" s="6">
        <v>1906</v>
      </c>
      <c r="R26" s="6">
        <v>155.07</v>
      </c>
      <c r="S26" s="6">
        <f>Q26*R26</f>
        <v>295563.42</v>
      </c>
      <c r="T26" s="6">
        <f t="shared" ref="T26:T29" si="0">S26*1.12</f>
        <v>331031.03039999999</v>
      </c>
      <c r="U26" s="5" t="s">
        <v>46</v>
      </c>
      <c r="V26" s="5" t="s">
        <v>39</v>
      </c>
    </row>
    <row r="27" spans="1:22" s="10" customFormat="1" ht="90" x14ac:dyDescent="0.25">
      <c r="A27" s="5" t="s">
        <v>23</v>
      </c>
      <c r="B27" s="5" t="s">
        <v>216</v>
      </c>
      <c r="C27" s="5" t="s">
        <v>213</v>
      </c>
      <c r="D27" s="5" t="s">
        <v>42</v>
      </c>
      <c r="E27" s="5" t="s">
        <v>214</v>
      </c>
      <c r="F27" s="5" t="s">
        <v>23</v>
      </c>
      <c r="G27" s="5" t="s">
        <v>29</v>
      </c>
      <c r="H27" s="5" t="s">
        <v>43</v>
      </c>
      <c r="I27" s="5" t="s">
        <v>31</v>
      </c>
      <c r="J27" s="8" t="s">
        <v>219</v>
      </c>
      <c r="K27" s="5" t="s">
        <v>33</v>
      </c>
      <c r="L27" s="5" t="s">
        <v>33</v>
      </c>
      <c r="M27" s="5" t="s">
        <v>34</v>
      </c>
      <c r="N27" s="5" t="s">
        <v>220</v>
      </c>
      <c r="O27" s="5" t="s">
        <v>44</v>
      </c>
      <c r="P27" s="5" t="s">
        <v>45</v>
      </c>
      <c r="Q27" s="6">
        <v>2000</v>
      </c>
      <c r="R27" s="6">
        <v>152.88999999999999</v>
      </c>
      <c r="S27" s="6">
        <v>0</v>
      </c>
      <c r="T27" s="6">
        <f t="shared" ref="T27" si="1">S27*1.12</f>
        <v>0</v>
      </c>
      <c r="U27" s="5" t="s">
        <v>46</v>
      </c>
      <c r="V27" s="5" t="s">
        <v>39</v>
      </c>
    </row>
    <row r="28" spans="1:22" s="10" customFormat="1" ht="90" x14ac:dyDescent="0.25">
      <c r="A28" s="5" t="s">
        <v>23</v>
      </c>
      <c r="B28" s="5" t="s">
        <v>239</v>
      </c>
      <c r="C28" s="5" t="s">
        <v>213</v>
      </c>
      <c r="D28" s="5" t="s">
        <v>42</v>
      </c>
      <c r="E28" s="5" t="s">
        <v>214</v>
      </c>
      <c r="F28" s="5" t="s">
        <v>23</v>
      </c>
      <c r="G28" s="5" t="s">
        <v>29</v>
      </c>
      <c r="H28" s="5" t="s">
        <v>43</v>
      </c>
      <c r="I28" s="5" t="s">
        <v>31</v>
      </c>
      <c r="J28" s="8" t="s">
        <v>80</v>
      </c>
      <c r="K28" s="5" t="s">
        <v>33</v>
      </c>
      <c r="L28" s="5" t="s">
        <v>33</v>
      </c>
      <c r="M28" s="5" t="s">
        <v>34</v>
      </c>
      <c r="N28" s="5" t="s">
        <v>35</v>
      </c>
      <c r="O28" s="5" t="s">
        <v>44</v>
      </c>
      <c r="P28" s="5" t="s">
        <v>45</v>
      </c>
      <c r="Q28" s="6">
        <v>2223</v>
      </c>
      <c r="R28" s="6">
        <v>137.5</v>
      </c>
      <c r="S28" s="6">
        <f>Q28*R28</f>
        <v>305662.5</v>
      </c>
      <c r="T28" s="6">
        <f t="shared" si="0"/>
        <v>342342.00000000006</v>
      </c>
      <c r="U28" s="5" t="s">
        <v>46</v>
      </c>
      <c r="V28" s="5" t="s">
        <v>39</v>
      </c>
    </row>
    <row r="29" spans="1:22" s="10" customFormat="1" ht="90" x14ac:dyDescent="0.25">
      <c r="A29" s="5" t="s">
        <v>23</v>
      </c>
      <c r="B29" s="5" t="s">
        <v>217</v>
      </c>
      <c r="C29" s="5" t="s">
        <v>213</v>
      </c>
      <c r="D29" s="5" t="s">
        <v>42</v>
      </c>
      <c r="E29" s="5" t="s">
        <v>214</v>
      </c>
      <c r="F29" s="5" t="s">
        <v>23</v>
      </c>
      <c r="G29" s="5" t="s">
        <v>29</v>
      </c>
      <c r="H29" s="5" t="s">
        <v>43</v>
      </c>
      <c r="I29" s="5" t="s">
        <v>31</v>
      </c>
      <c r="J29" s="8" t="s">
        <v>164</v>
      </c>
      <c r="K29" s="5" t="s">
        <v>33</v>
      </c>
      <c r="L29" s="5" t="s">
        <v>33</v>
      </c>
      <c r="M29" s="5" t="s">
        <v>34</v>
      </c>
      <c r="N29" s="5" t="s">
        <v>215</v>
      </c>
      <c r="O29" s="5" t="s">
        <v>44</v>
      </c>
      <c r="P29" s="5" t="s">
        <v>45</v>
      </c>
      <c r="Q29" s="6">
        <v>2000</v>
      </c>
      <c r="R29" s="6">
        <v>150.69999999999999</v>
      </c>
      <c r="S29" s="6">
        <f>Q29*R29</f>
        <v>301400</v>
      </c>
      <c r="T29" s="6">
        <f t="shared" si="0"/>
        <v>337568.00000000006</v>
      </c>
      <c r="U29" s="5" t="s">
        <v>46</v>
      </c>
      <c r="V29" s="5" t="s">
        <v>39</v>
      </c>
    </row>
    <row r="30" spans="1:22" s="10" customFormat="1" ht="90" x14ac:dyDescent="0.25">
      <c r="A30" s="5" t="s">
        <v>23</v>
      </c>
      <c r="B30" s="5" t="s">
        <v>218</v>
      </c>
      <c r="C30" s="5" t="s">
        <v>213</v>
      </c>
      <c r="D30" s="5" t="s">
        <v>42</v>
      </c>
      <c r="E30" s="5" t="s">
        <v>214</v>
      </c>
      <c r="F30" s="5" t="s">
        <v>23</v>
      </c>
      <c r="G30" s="5" t="s">
        <v>29</v>
      </c>
      <c r="H30" s="5" t="s">
        <v>43</v>
      </c>
      <c r="I30" s="5" t="s">
        <v>31</v>
      </c>
      <c r="J30" s="5" t="s">
        <v>53</v>
      </c>
      <c r="K30" s="5" t="s">
        <v>33</v>
      </c>
      <c r="L30" s="5" t="s">
        <v>33</v>
      </c>
      <c r="M30" s="5" t="s">
        <v>34</v>
      </c>
      <c r="N30" s="5" t="s">
        <v>210</v>
      </c>
      <c r="O30" s="5" t="s">
        <v>44</v>
      </c>
      <c r="P30" s="5" t="s">
        <v>45</v>
      </c>
      <c r="Q30" s="6">
        <v>1000</v>
      </c>
      <c r="R30" s="6">
        <v>145.54</v>
      </c>
      <c r="S30" s="6">
        <v>145540</v>
      </c>
      <c r="T30" s="6">
        <f>S30*1.12</f>
        <v>163004.80000000002</v>
      </c>
      <c r="U30" s="5" t="s">
        <v>46</v>
      </c>
      <c r="V30" s="5" t="s">
        <v>39</v>
      </c>
    </row>
    <row r="31" spans="1:22" s="10" customFormat="1" x14ac:dyDescent="0.25">
      <c r="B31" s="13" t="s">
        <v>83</v>
      </c>
      <c r="Q31" s="14"/>
      <c r="R31" s="14"/>
      <c r="S31" s="15">
        <f>SUM(S10:S30)</f>
        <v>2859745.03</v>
      </c>
      <c r="T31" s="15">
        <f>SUM(T10:T30)</f>
        <v>3202914.4331999999</v>
      </c>
    </row>
    <row r="32" spans="1:22" s="10" customFormat="1" x14ac:dyDescent="0.25">
      <c r="B32" s="13" t="s">
        <v>84</v>
      </c>
      <c r="Q32" s="14"/>
      <c r="R32" s="14"/>
      <c r="S32" s="14"/>
      <c r="T32" s="14"/>
    </row>
    <row r="33" spans="1:22" s="10" customFormat="1" ht="90" x14ac:dyDescent="0.25">
      <c r="A33" s="5" t="s">
        <v>23</v>
      </c>
      <c r="B33" s="5" t="s">
        <v>85</v>
      </c>
      <c r="C33" s="5" t="s">
        <v>86</v>
      </c>
      <c r="D33" s="5" t="s">
        <v>87</v>
      </c>
      <c r="E33" s="5" t="s">
        <v>88</v>
      </c>
      <c r="F33" s="5" t="s">
        <v>89</v>
      </c>
      <c r="G33" s="5" t="s">
        <v>29</v>
      </c>
      <c r="H33" s="5" t="s">
        <v>30</v>
      </c>
      <c r="I33" s="5" t="s">
        <v>90</v>
      </c>
      <c r="J33" s="5" t="s">
        <v>91</v>
      </c>
      <c r="K33" s="5" t="s">
        <v>33</v>
      </c>
      <c r="L33" s="5" t="s">
        <v>33</v>
      </c>
      <c r="M33" s="5" t="s">
        <v>23</v>
      </c>
      <c r="N33" s="5" t="s">
        <v>35</v>
      </c>
      <c r="O33" s="5" t="s">
        <v>36</v>
      </c>
      <c r="P33" s="5" t="s">
        <v>23</v>
      </c>
      <c r="Q33" s="6">
        <v>1</v>
      </c>
      <c r="R33" s="6">
        <v>439635.71</v>
      </c>
      <c r="S33" s="6">
        <v>439635.71</v>
      </c>
      <c r="T33" s="6">
        <v>492392</v>
      </c>
      <c r="U33" s="5" t="s">
        <v>23</v>
      </c>
      <c r="V33" s="5" t="s">
        <v>39</v>
      </c>
    </row>
    <row r="34" spans="1:22" s="10" customFormat="1" ht="90" x14ac:dyDescent="0.25">
      <c r="A34" s="5" t="s">
        <v>23</v>
      </c>
      <c r="B34" s="5" t="s">
        <v>92</v>
      </c>
      <c r="C34" s="5" t="s">
        <v>93</v>
      </c>
      <c r="D34" s="5" t="s">
        <v>94</v>
      </c>
      <c r="E34" s="5" t="s">
        <v>94</v>
      </c>
      <c r="F34" s="5" t="s">
        <v>95</v>
      </c>
      <c r="G34" s="5" t="s">
        <v>96</v>
      </c>
      <c r="H34" s="5" t="s">
        <v>23</v>
      </c>
      <c r="I34" s="5" t="s">
        <v>31</v>
      </c>
      <c r="J34" s="5" t="s">
        <v>32</v>
      </c>
      <c r="K34" s="5" t="s">
        <v>33</v>
      </c>
      <c r="L34" s="5" t="s">
        <v>33</v>
      </c>
      <c r="M34" s="5" t="s">
        <v>23</v>
      </c>
      <c r="N34" s="5" t="s">
        <v>97</v>
      </c>
      <c r="O34" s="5" t="s">
        <v>98</v>
      </c>
      <c r="P34" s="5" t="s">
        <v>23</v>
      </c>
      <c r="Q34" s="6">
        <v>1</v>
      </c>
      <c r="R34" s="6">
        <v>78571428.569999993</v>
      </c>
      <c r="S34" s="6">
        <v>78571428.569999993</v>
      </c>
      <c r="T34" s="6">
        <v>88000000</v>
      </c>
      <c r="U34" s="5" t="s">
        <v>23</v>
      </c>
      <c r="V34" s="5" t="s">
        <v>39</v>
      </c>
    </row>
    <row r="35" spans="1:22" s="10" customFormat="1" x14ac:dyDescent="0.25">
      <c r="B35" s="13" t="s">
        <v>99</v>
      </c>
      <c r="Q35" s="14"/>
      <c r="R35" s="14"/>
      <c r="S35" s="15">
        <v>79011064.280000001</v>
      </c>
      <c r="T35" s="15">
        <v>88492392</v>
      </c>
    </row>
    <row r="36" spans="1:22" s="10" customFormat="1" x14ac:dyDescent="0.25">
      <c r="B36" s="13" t="s">
        <v>100</v>
      </c>
      <c r="Q36" s="14"/>
      <c r="R36" s="14"/>
      <c r="S36" s="14"/>
      <c r="T36" s="14"/>
    </row>
    <row r="37" spans="1:22" s="10" customFormat="1" ht="90" x14ac:dyDescent="0.25">
      <c r="A37" s="5" t="s">
        <v>23</v>
      </c>
      <c r="B37" s="5" t="s">
        <v>101</v>
      </c>
      <c r="C37" s="5" t="s">
        <v>102</v>
      </c>
      <c r="D37" s="5" t="s">
        <v>103</v>
      </c>
      <c r="E37" s="5" t="s">
        <v>103</v>
      </c>
      <c r="F37" s="5" t="s">
        <v>23</v>
      </c>
      <c r="G37" s="5" t="s">
        <v>29</v>
      </c>
      <c r="H37" s="5" t="s">
        <v>30</v>
      </c>
      <c r="I37" s="5" t="s">
        <v>31</v>
      </c>
      <c r="J37" s="5" t="s">
        <v>32</v>
      </c>
      <c r="K37" s="5" t="s">
        <v>33</v>
      </c>
      <c r="L37" s="5" t="s">
        <v>33</v>
      </c>
      <c r="M37" s="5" t="s">
        <v>23</v>
      </c>
      <c r="N37" s="5" t="s">
        <v>35</v>
      </c>
      <c r="O37" s="5" t="s">
        <v>36</v>
      </c>
      <c r="P37" s="5" t="s">
        <v>23</v>
      </c>
      <c r="Q37" s="6">
        <v>1</v>
      </c>
      <c r="R37" s="6">
        <v>120000</v>
      </c>
      <c r="S37" s="6">
        <v>120000</v>
      </c>
      <c r="T37" s="6">
        <v>134400</v>
      </c>
      <c r="U37" s="5" t="s">
        <v>23</v>
      </c>
      <c r="V37" s="5" t="s">
        <v>39</v>
      </c>
    </row>
    <row r="38" spans="1:22" s="10" customFormat="1" ht="90" x14ac:dyDescent="0.25">
      <c r="A38" s="5" t="s">
        <v>23</v>
      </c>
      <c r="B38" s="5" t="s">
        <v>104</v>
      </c>
      <c r="C38" s="5" t="s">
        <v>105</v>
      </c>
      <c r="D38" s="5" t="s">
        <v>106</v>
      </c>
      <c r="E38" s="5" t="s">
        <v>106</v>
      </c>
      <c r="F38" s="5" t="s">
        <v>23</v>
      </c>
      <c r="G38" s="5" t="s">
        <v>29</v>
      </c>
      <c r="H38" s="5" t="s">
        <v>30</v>
      </c>
      <c r="I38" s="5" t="s">
        <v>107</v>
      </c>
      <c r="J38" s="5" t="s">
        <v>32</v>
      </c>
      <c r="K38" s="5" t="s">
        <v>33</v>
      </c>
      <c r="L38" s="5" t="s">
        <v>33</v>
      </c>
      <c r="M38" s="5" t="s">
        <v>23</v>
      </c>
      <c r="N38" s="5" t="s">
        <v>35</v>
      </c>
      <c r="O38" s="5" t="s">
        <v>36</v>
      </c>
      <c r="P38" s="5" t="s">
        <v>23</v>
      </c>
      <c r="Q38" s="6">
        <v>1</v>
      </c>
      <c r="R38" s="6">
        <v>505410.71</v>
      </c>
      <c r="S38" s="6">
        <v>505410.71</v>
      </c>
      <c r="T38" s="6">
        <v>566060</v>
      </c>
      <c r="U38" s="5" t="s">
        <v>23</v>
      </c>
      <c r="V38" s="5" t="s">
        <v>39</v>
      </c>
    </row>
    <row r="39" spans="1:22" s="10" customFormat="1" ht="90" x14ac:dyDescent="0.25">
      <c r="A39" s="5" t="s">
        <v>23</v>
      </c>
      <c r="B39" s="5" t="s">
        <v>108</v>
      </c>
      <c r="C39" s="5" t="s">
        <v>109</v>
      </c>
      <c r="D39" s="5" t="s">
        <v>110</v>
      </c>
      <c r="E39" s="5" t="s">
        <v>111</v>
      </c>
      <c r="F39" s="5" t="s">
        <v>112</v>
      </c>
      <c r="G39" s="5" t="s">
        <v>79</v>
      </c>
      <c r="H39" s="5" t="s">
        <v>23</v>
      </c>
      <c r="I39" s="5" t="s">
        <v>31</v>
      </c>
      <c r="J39" s="5" t="s">
        <v>113</v>
      </c>
      <c r="K39" s="5" t="s">
        <v>33</v>
      </c>
      <c r="L39" s="5" t="s">
        <v>33</v>
      </c>
      <c r="M39" s="5" t="s">
        <v>23</v>
      </c>
      <c r="N39" s="5" t="s">
        <v>35</v>
      </c>
      <c r="O39" s="5" t="s">
        <v>36</v>
      </c>
      <c r="P39" s="5" t="s">
        <v>23</v>
      </c>
      <c r="Q39" s="6">
        <v>1</v>
      </c>
      <c r="R39" s="6">
        <v>1256000</v>
      </c>
      <c r="S39" s="6">
        <v>1256000</v>
      </c>
      <c r="T39" s="6">
        <v>1406720</v>
      </c>
      <c r="U39" s="5" t="s">
        <v>23</v>
      </c>
      <c r="V39" s="5" t="s">
        <v>39</v>
      </c>
    </row>
    <row r="40" spans="1:22" s="10" customFormat="1" ht="90" x14ac:dyDescent="0.25">
      <c r="A40" s="5" t="s">
        <v>23</v>
      </c>
      <c r="B40" s="5" t="s">
        <v>114</v>
      </c>
      <c r="C40" s="5" t="s">
        <v>115</v>
      </c>
      <c r="D40" s="5" t="s">
        <v>116</v>
      </c>
      <c r="E40" s="5" t="s">
        <v>117</v>
      </c>
      <c r="F40" s="5" t="s">
        <v>118</v>
      </c>
      <c r="G40" s="5" t="s">
        <v>79</v>
      </c>
      <c r="H40" s="5" t="s">
        <v>23</v>
      </c>
      <c r="I40" s="5" t="s">
        <v>31</v>
      </c>
      <c r="J40" s="5" t="s">
        <v>113</v>
      </c>
      <c r="K40" s="5" t="s">
        <v>33</v>
      </c>
      <c r="L40" s="5" t="s">
        <v>33</v>
      </c>
      <c r="M40" s="5" t="s">
        <v>23</v>
      </c>
      <c r="N40" s="5" t="s">
        <v>35</v>
      </c>
      <c r="O40" s="5" t="s">
        <v>36</v>
      </c>
      <c r="P40" s="5" t="s">
        <v>23</v>
      </c>
      <c r="Q40" s="6">
        <v>1</v>
      </c>
      <c r="R40" s="6">
        <v>3744000</v>
      </c>
      <c r="S40" s="6">
        <v>3744000</v>
      </c>
      <c r="T40" s="6">
        <v>4193280</v>
      </c>
      <c r="U40" s="5" t="s">
        <v>23</v>
      </c>
      <c r="V40" s="5" t="s">
        <v>39</v>
      </c>
    </row>
    <row r="41" spans="1:22" s="10" customFormat="1" ht="90" x14ac:dyDescent="0.25">
      <c r="A41" s="5" t="s">
        <v>23</v>
      </c>
      <c r="B41" s="5" t="s">
        <v>119</v>
      </c>
      <c r="C41" s="5" t="s">
        <v>120</v>
      </c>
      <c r="D41" s="5" t="s">
        <v>121</v>
      </c>
      <c r="E41" s="5" t="s">
        <v>121</v>
      </c>
      <c r="F41" s="5" t="s">
        <v>122</v>
      </c>
      <c r="G41" s="5" t="s">
        <v>29</v>
      </c>
      <c r="H41" s="5" t="s">
        <v>43</v>
      </c>
      <c r="I41" s="5" t="s">
        <v>31</v>
      </c>
      <c r="J41" s="5" t="s">
        <v>32</v>
      </c>
      <c r="K41" s="5" t="s">
        <v>33</v>
      </c>
      <c r="L41" s="5" t="s">
        <v>33</v>
      </c>
      <c r="M41" s="5" t="s">
        <v>23</v>
      </c>
      <c r="N41" s="5" t="s">
        <v>35</v>
      </c>
      <c r="O41" s="5" t="s">
        <v>36</v>
      </c>
      <c r="P41" s="5" t="s">
        <v>23</v>
      </c>
      <c r="Q41" s="6">
        <v>1</v>
      </c>
      <c r="R41" s="6">
        <v>600000</v>
      </c>
      <c r="S41" s="6">
        <v>600000</v>
      </c>
      <c r="T41" s="6">
        <v>672000</v>
      </c>
      <c r="U41" s="5" t="s">
        <v>46</v>
      </c>
      <c r="V41" s="5" t="s">
        <v>39</v>
      </c>
    </row>
    <row r="42" spans="1:22" s="10" customFormat="1" ht="90" x14ac:dyDescent="0.25">
      <c r="A42" s="5" t="s">
        <v>23</v>
      </c>
      <c r="B42" s="5" t="s">
        <v>123</v>
      </c>
      <c r="C42" s="5" t="s">
        <v>124</v>
      </c>
      <c r="D42" s="5" t="s">
        <v>125</v>
      </c>
      <c r="E42" s="5" t="s">
        <v>125</v>
      </c>
      <c r="F42" s="5" t="s">
        <v>126</v>
      </c>
      <c r="G42" s="5" t="s">
        <v>29</v>
      </c>
      <c r="H42" s="5" t="s">
        <v>30</v>
      </c>
      <c r="I42" s="5" t="s">
        <v>127</v>
      </c>
      <c r="J42" s="5" t="s">
        <v>91</v>
      </c>
      <c r="K42" s="5" t="s">
        <v>33</v>
      </c>
      <c r="L42" s="5" t="s">
        <v>33</v>
      </c>
      <c r="M42" s="5" t="s">
        <v>23</v>
      </c>
      <c r="N42" s="5" t="s">
        <v>128</v>
      </c>
      <c r="O42" s="5" t="s">
        <v>44</v>
      </c>
      <c r="P42" s="5" t="s">
        <v>23</v>
      </c>
      <c r="Q42" s="6">
        <v>1</v>
      </c>
      <c r="R42" s="6">
        <v>825000</v>
      </c>
      <c r="S42" s="6">
        <v>0</v>
      </c>
      <c r="T42" s="6">
        <v>0</v>
      </c>
      <c r="U42" s="5" t="s">
        <v>23</v>
      </c>
      <c r="V42" s="5" t="s">
        <v>39</v>
      </c>
    </row>
    <row r="43" spans="1:22" s="10" customFormat="1" ht="90" x14ac:dyDescent="0.25">
      <c r="A43" s="5" t="s">
        <v>23</v>
      </c>
      <c r="B43" s="5" t="s">
        <v>232</v>
      </c>
      <c r="C43" s="5" t="s">
        <v>124</v>
      </c>
      <c r="D43" s="5" t="s">
        <v>125</v>
      </c>
      <c r="E43" s="5" t="s">
        <v>125</v>
      </c>
      <c r="F43" s="5" t="s">
        <v>126</v>
      </c>
      <c r="G43" s="5" t="s">
        <v>29</v>
      </c>
      <c r="H43" s="5" t="s">
        <v>234</v>
      </c>
      <c r="I43" s="5">
        <v>100</v>
      </c>
      <c r="J43" s="5" t="s">
        <v>164</v>
      </c>
      <c r="K43" s="5" t="s">
        <v>33</v>
      </c>
      <c r="L43" s="5" t="s">
        <v>33</v>
      </c>
      <c r="M43" s="5" t="s">
        <v>23</v>
      </c>
      <c r="N43" s="5" t="s">
        <v>128</v>
      </c>
      <c r="O43" s="5" t="s">
        <v>44</v>
      </c>
      <c r="P43" s="5" t="s">
        <v>23</v>
      </c>
      <c r="Q43" s="6">
        <v>1</v>
      </c>
      <c r="R43" s="6">
        <v>825000</v>
      </c>
      <c r="S43" s="6">
        <v>825000</v>
      </c>
      <c r="T43" s="6">
        <v>924000</v>
      </c>
      <c r="U43" s="5" t="s">
        <v>23</v>
      </c>
      <c r="V43" s="5" t="s">
        <v>39</v>
      </c>
    </row>
    <row r="44" spans="1:22" s="10" customFormat="1" ht="90" x14ac:dyDescent="0.25">
      <c r="A44" s="5" t="s">
        <v>23</v>
      </c>
      <c r="B44" s="5" t="s">
        <v>129</v>
      </c>
      <c r="C44" s="5" t="s">
        <v>130</v>
      </c>
      <c r="D44" s="5" t="s">
        <v>131</v>
      </c>
      <c r="E44" s="5" t="s">
        <v>132</v>
      </c>
      <c r="F44" s="5" t="s">
        <v>23</v>
      </c>
      <c r="G44" s="5" t="s">
        <v>29</v>
      </c>
      <c r="H44" s="5" t="s">
        <v>43</v>
      </c>
      <c r="I44" s="5" t="s">
        <v>31</v>
      </c>
      <c r="J44" s="5" t="s">
        <v>32</v>
      </c>
      <c r="K44" s="5" t="s">
        <v>33</v>
      </c>
      <c r="L44" s="5" t="s">
        <v>133</v>
      </c>
      <c r="M44" s="5" t="s">
        <v>23</v>
      </c>
      <c r="N44" s="5" t="s">
        <v>35</v>
      </c>
      <c r="O44" s="5" t="s">
        <v>36</v>
      </c>
      <c r="P44" s="5" t="s">
        <v>23</v>
      </c>
      <c r="Q44" s="6">
        <v>1</v>
      </c>
      <c r="R44" s="6">
        <v>3715500</v>
      </c>
      <c r="S44" s="6">
        <v>3715500</v>
      </c>
      <c r="T44" s="6">
        <v>4161360</v>
      </c>
      <c r="U44" s="5" t="s">
        <v>46</v>
      </c>
      <c r="V44" s="5" t="s">
        <v>39</v>
      </c>
    </row>
    <row r="45" spans="1:22" s="10" customFormat="1" ht="90" x14ac:dyDescent="0.25">
      <c r="A45" s="5" t="s">
        <v>23</v>
      </c>
      <c r="B45" s="5" t="s">
        <v>134</v>
      </c>
      <c r="C45" s="5" t="s">
        <v>135</v>
      </c>
      <c r="D45" s="5" t="s">
        <v>136</v>
      </c>
      <c r="E45" s="5" t="s">
        <v>136</v>
      </c>
      <c r="F45" s="5" t="s">
        <v>137</v>
      </c>
      <c r="G45" s="5" t="s">
        <v>29</v>
      </c>
      <c r="H45" s="5" t="s">
        <v>30</v>
      </c>
      <c r="I45" s="5" t="s">
        <v>31</v>
      </c>
      <c r="J45" s="5" t="s">
        <v>138</v>
      </c>
      <c r="K45" s="5" t="s">
        <v>33</v>
      </c>
      <c r="L45" s="5" t="s">
        <v>33</v>
      </c>
      <c r="M45" s="5" t="s">
        <v>23</v>
      </c>
      <c r="N45" s="5" t="s">
        <v>128</v>
      </c>
      <c r="O45" s="5" t="s">
        <v>44</v>
      </c>
      <c r="P45" s="5" t="s">
        <v>23</v>
      </c>
      <c r="Q45" s="6">
        <v>1</v>
      </c>
      <c r="R45" s="6">
        <v>165000</v>
      </c>
      <c r="S45" s="6">
        <v>165000</v>
      </c>
      <c r="T45" s="6">
        <v>184800</v>
      </c>
      <c r="U45" s="5" t="s">
        <v>23</v>
      </c>
      <c r="V45" s="5" t="s">
        <v>39</v>
      </c>
    </row>
    <row r="46" spans="1:22" s="10" customFormat="1" ht="90" x14ac:dyDescent="0.25">
      <c r="A46" s="5" t="s">
        <v>23</v>
      </c>
      <c r="B46" s="5" t="s">
        <v>139</v>
      </c>
      <c r="C46" s="5" t="s">
        <v>140</v>
      </c>
      <c r="D46" s="5" t="s">
        <v>141</v>
      </c>
      <c r="E46" s="5" t="s">
        <v>141</v>
      </c>
      <c r="F46" s="5" t="s">
        <v>23</v>
      </c>
      <c r="G46" s="5" t="s">
        <v>29</v>
      </c>
      <c r="H46" s="5" t="s">
        <v>43</v>
      </c>
      <c r="I46" s="5" t="s">
        <v>31</v>
      </c>
      <c r="J46" s="5" t="s">
        <v>32</v>
      </c>
      <c r="K46" s="5" t="s">
        <v>33</v>
      </c>
      <c r="L46" s="5" t="s">
        <v>33</v>
      </c>
      <c r="M46" s="5" t="s">
        <v>23</v>
      </c>
      <c r="N46" s="5" t="s">
        <v>35</v>
      </c>
      <c r="O46" s="5" t="s">
        <v>142</v>
      </c>
      <c r="P46" s="5" t="s">
        <v>23</v>
      </c>
      <c r="Q46" s="6">
        <v>1</v>
      </c>
      <c r="R46" s="6">
        <v>4838625</v>
      </c>
      <c r="S46" s="6">
        <v>4838625</v>
      </c>
      <c r="T46" s="6">
        <v>5419260</v>
      </c>
      <c r="U46" s="5" t="s">
        <v>46</v>
      </c>
      <c r="V46" s="5" t="s">
        <v>39</v>
      </c>
    </row>
    <row r="47" spans="1:22" s="10" customFormat="1" ht="90" x14ac:dyDescent="0.25">
      <c r="A47" s="5" t="s">
        <v>23</v>
      </c>
      <c r="B47" s="5" t="s">
        <v>242</v>
      </c>
      <c r="C47" s="5" t="s">
        <v>143</v>
      </c>
      <c r="D47" s="5" t="s">
        <v>144</v>
      </c>
      <c r="E47" s="5" t="s">
        <v>145</v>
      </c>
      <c r="F47" s="5" t="s">
        <v>23</v>
      </c>
      <c r="G47" s="5" t="s">
        <v>29</v>
      </c>
      <c r="H47" s="5" t="s">
        <v>30</v>
      </c>
      <c r="I47" s="5" t="s">
        <v>31</v>
      </c>
      <c r="J47" s="5" t="s">
        <v>80</v>
      </c>
      <c r="K47" s="5" t="s">
        <v>33</v>
      </c>
      <c r="L47" s="5" t="s">
        <v>33</v>
      </c>
      <c r="M47" s="5" t="s">
        <v>23</v>
      </c>
      <c r="N47" s="5" t="s">
        <v>128</v>
      </c>
      <c r="O47" s="5" t="s">
        <v>44</v>
      </c>
      <c r="P47" s="5" t="s">
        <v>23</v>
      </c>
      <c r="Q47" s="6">
        <v>1</v>
      </c>
      <c r="R47" s="6">
        <v>20000</v>
      </c>
      <c r="S47" s="6">
        <v>0</v>
      </c>
      <c r="T47" s="6">
        <v>0</v>
      </c>
      <c r="U47" s="5" t="s">
        <v>23</v>
      </c>
      <c r="V47" s="5" t="s">
        <v>39</v>
      </c>
    </row>
    <row r="48" spans="1:22" s="10" customFormat="1" ht="90" x14ac:dyDescent="0.25">
      <c r="A48" s="5" t="s">
        <v>23</v>
      </c>
      <c r="B48" s="5" t="s">
        <v>146</v>
      </c>
      <c r="C48" s="5" t="s">
        <v>147</v>
      </c>
      <c r="D48" s="5" t="s">
        <v>148</v>
      </c>
      <c r="E48" s="5" t="s">
        <v>148</v>
      </c>
      <c r="F48" s="5" t="s">
        <v>149</v>
      </c>
      <c r="G48" s="5" t="s">
        <v>29</v>
      </c>
      <c r="H48" s="5" t="s">
        <v>30</v>
      </c>
      <c r="I48" s="5" t="s">
        <v>52</v>
      </c>
      <c r="J48" s="5" t="s">
        <v>32</v>
      </c>
      <c r="K48" s="5" t="s">
        <v>33</v>
      </c>
      <c r="L48" s="5" t="s">
        <v>33</v>
      </c>
      <c r="M48" s="5" t="s">
        <v>23</v>
      </c>
      <c r="N48" s="5" t="s">
        <v>35</v>
      </c>
      <c r="O48" s="5" t="s">
        <v>44</v>
      </c>
      <c r="P48" s="5" t="s">
        <v>23</v>
      </c>
      <c r="Q48" s="6">
        <v>1</v>
      </c>
      <c r="R48" s="6">
        <v>1650000</v>
      </c>
      <c r="S48" s="6">
        <v>1650000</v>
      </c>
      <c r="T48" s="6">
        <v>1848000</v>
      </c>
      <c r="U48" s="5" t="s">
        <v>23</v>
      </c>
      <c r="V48" s="5" t="s">
        <v>39</v>
      </c>
    </row>
    <row r="49" spans="1:22" s="10" customFormat="1" ht="90" x14ac:dyDescent="0.25">
      <c r="A49" s="5" t="s">
        <v>23</v>
      </c>
      <c r="B49" s="5" t="s">
        <v>150</v>
      </c>
      <c r="C49" s="5" t="s">
        <v>151</v>
      </c>
      <c r="D49" s="5" t="s">
        <v>152</v>
      </c>
      <c r="E49" s="5" t="s">
        <v>152</v>
      </c>
      <c r="F49" s="5" t="s">
        <v>153</v>
      </c>
      <c r="G49" s="5" t="s">
        <v>29</v>
      </c>
      <c r="H49" s="5" t="s">
        <v>154</v>
      </c>
      <c r="I49" s="5" t="s">
        <v>31</v>
      </c>
      <c r="J49" s="5" t="s">
        <v>32</v>
      </c>
      <c r="K49" s="5" t="s">
        <v>33</v>
      </c>
      <c r="L49" s="5" t="s">
        <v>33</v>
      </c>
      <c r="M49" s="5" t="s">
        <v>23</v>
      </c>
      <c r="N49" s="5" t="s">
        <v>35</v>
      </c>
      <c r="O49" s="5" t="s">
        <v>155</v>
      </c>
      <c r="P49" s="5" t="s">
        <v>23</v>
      </c>
      <c r="Q49" s="6">
        <v>1</v>
      </c>
      <c r="R49" s="6">
        <v>10761428.57</v>
      </c>
      <c r="S49" s="6">
        <v>10761428.57</v>
      </c>
      <c r="T49" s="6">
        <v>12052800</v>
      </c>
      <c r="U49" s="5" t="s">
        <v>23</v>
      </c>
      <c r="V49" s="5" t="s">
        <v>39</v>
      </c>
    </row>
    <row r="50" spans="1:22" s="10" customFormat="1" ht="90" x14ac:dyDescent="0.25">
      <c r="A50" s="5" t="s">
        <v>23</v>
      </c>
      <c r="B50" s="5" t="s">
        <v>156</v>
      </c>
      <c r="C50" s="5" t="s">
        <v>151</v>
      </c>
      <c r="D50" s="5" t="s">
        <v>152</v>
      </c>
      <c r="E50" s="5" t="s">
        <v>152</v>
      </c>
      <c r="F50" s="5" t="s">
        <v>157</v>
      </c>
      <c r="G50" s="5" t="s">
        <v>29</v>
      </c>
      <c r="H50" s="5" t="s">
        <v>154</v>
      </c>
      <c r="I50" s="5" t="s">
        <v>31</v>
      </c>
      <c r="J50" s="5" t="s">
        <v>32</v>
      </c>
      <c r="K50" s="5" t="s">
        <v>33</v>
      </c>
      <c r="L50" s="5" t="s">
        <v>33</v>
      </c>
      <c r="M50" s="5" t="s">
        <v>23</v>
      </c>
      <c r="N50" s="5" t="s">
        <v>35</v>
      </c>
      <c r="O50" s="5" t="s">
        <v>36</v>
      </c>
      <c r="P50" s="5" t="s">
        <v>23</v>
      </c>
      <c r="Q50" s="6">
        <v>1</v>
      </c>
      <c r="R50" s="6">
        <v>120000</v>
      </c>
      <c r="S50" s="6">
        <v>120000</v>
      </c>
      <c r="T50" s="6">
        <v>134400</v>
      </c>
      <c r="U50" s="5" t="s">
        <v>23</v>
      </c>
      <c r="V50" s="5" t="s">
        <v>39</v>
      </c>
    </row>
    <row r="51" spans="1:22" s="10" customFormat="1" ht="105" x14ac:dyDescent="0.25">
      <c r="A51" s="5" t="s">
        <v>23</v>
      </c>
      <c r="B51" s="5" t="s">
        <v>158</v>
      </c>
      <c r="C51" s="5" t="s">
        <v>159</v>
      </c>
      <c r="D51" s="5" t="s">
        <v>160</v>
      </c>
      <c r="E51" s="5" t="s">
        <v>161</v>
      </c>
      <c r="F51" s="5" t="s">
        <v>162</v>
      </c>
      <c r="G51" s="5" t="s">
        <v>163</v>
      </c>
      <c r="H51" s="5" t="s">
        <v>23</v>
      </c>
      <c r="I51" s="5" t="s">
        <v>90</v>
      </c>
      <c r="J51" s="17">
        <v>43221</v>
      </c>
      <c r="K51" s="5" t="s">
        <v>33</v>
      </c>
      <c r="L51" s="5" t="s">
        <v>33</v>
      </c>
      <c r="M51" s="5" t="s">
        <v>23</v>
      </c>
      <c r="N51" s="5" t="s">
        <v>35</v>
      </c>
      <c r="O51" s="5" t="s">
        <v>165</v>
      </c>
      <c r="P51" s="5" t="s">
        <v>23</v>
      </c>
      <c r="Q51" s="6">
        <v>1</v>
      </c>
      <c r="R51" s="6">
        <v>53571428.57</v>
      </c>
      <c r="S51" s="6">
        <v>53571428.57</v>
      </c>
      <c r="T51" s="6">
        <v>60000000</v>
      </c>
      <c r="U51" s="5" t="s">
        <v>23</v>
      </c>
      <c r="V51" s="5" t="s">
        <v>39</v>
      </c>
    </row>
    <row r="52" spans="1:22" s="10" customFormat="1" ht="90" x14ac:dyDescent="0.25">
      <c r="A52" s="5" t="s">
        <v>23</v>
      </c>
      <c r="B52" s="5" t="s">
        <v>166</v>
      </c>
      <c r="C52" s="5" t="s">
        <v>167</v>
      </c>
      <c r="D52" s="5" t="s">
        <v>168</v>
      </c>
      <c r="E52" s="5" t="s">
        <v>168</v>
      </c>
      <c r="F52" s="5" t="s">
        <v>23</v>
      </c>
      <c r="G52" s="5" t="s">
        <v>29</v>
      </c>
      <c r="H52" s="5" t="s">
        <v>169</v>
      </c>
      <c r="I52" s="5" t="s">
        <v>31</v>
      </c>
      <c r="J52" s="5" t="s">
        <v>113</v>
      </c>
      <c r="K52" s="5" t="s">
        <v>33</v>
      </c>
      <c r="L52" s="5" t="s">
        <v>33</v>
      </c>
      <c r="M52" s="5" t="s">
        <v>23</v>
      </c>
      <c r="N52" s="5" t="s">
        <v>35</v>
      </c>
      <c r="O52" s="5" t="s">
        <v>36</v>
      </c>
      <c r="P52" s="5" t="s">
        <v>23</v>
      </c>
      <c r="Q52" s="6">
        <v>1</v>
      </c>
      <c r="R52" s="6">
        <v>1776785.71</v>
      </c>
      <c r="S52" s="6">
        <v>1776785.71</v>
      </c>
      <c r="T52" s="6">
        <v>1990000</v>
      </c>
      <c r="U52" s="5" t="s">
        <v>23</v>
      </c>
      <c r="V52" s="5" t="s">
        <v>39</v>
      </c>
    </row>
    <row r="53" spans="1:22" s="10" customFormat="1" ht="90" x14ac:dyDescent="0.25">
      <c r="A53" s="5" t="s">
        <v>23</v>
      </c>
      <c r="B53" s="5" t="s">
        <v>170</v>
      </c>
      <c r="C53" s="5" t="s">
        <v>171</v>
      </c>
      <c r="D53" s="5" t="s">
        <v>172</v>
      </c>
      <c r="E53" s="5" t="s">
        <v>172</v>
      </c>
      <c r="F53" s="5" t="s">
        <v>23</v>
      </c>
      <c r="G53" s="5" t="s">
        <v>79</v>
      </c>
      <c r="H53" s="5" t="s">
        <v>23</v>
      </c>
      <c r="I53" s="5" t="s">
        <v>31</v>
      </c>
      <c r="J53" s="5" t="s">
        <v>32</v>
      </c>
      <c r="K53" s="5" t="s">
        <v>33</v>
      </c>
      <c r="L53" s="5" t="s">
        <v>33</v>
      </c>
      <c r="M53" s="5" t="s">
        <v>23</v>
      </c>
      <c r="N53" s="5" t="s">
        <v>35</v>
      </c>
      <c r="O53" s="5" t="s">
        <v>36</v>
      </c>
      <c r="P53" s="5" t="s">
        <v>23</v>
      </c>
      <c r="Q53" s="6">
        <v>1</v>
      </c>
      <c r="R53" s="6">
        <v>6000000</v>
      </c>
      <c r="S53" s="6">
        <v>6000000</v>
      </c>
      <c r="T53" s="6">
        <v>6720000</v>
      </c>
      <c r="U53" s="5" t="s">
        <v>23</v>
      </c>
      <c r="V53" s="5" t="s">
        <v>39</v>
      </c>
    </row>
    <row r="54" spans="1:22" s="10" customFormat="1" ht="90" x14ac:dyDescent="0.25">
      <c r="A54" s="5" t="s">
        <v>23</v>
      </c>
      <c r="B54" s="5" t="s">
        <v>173</v>
      </c>
      <c r="C54" s="5" t="s">
        <v>174</v>
      </c>
      <c r="D54" s="5" t="s">
        <v>175</v>
      </c>
      <c r="E54" s="5" t="s">
        <v>175</v>
      </c>
      <c r="F54" s="5" t="s">
        <v>23</v>
      </c>
      <c r="G54" s="5" t="s">
        <v>79</v>
      </c>
      <c r="H54" s="5" t="s">
        <v>23</v>
      </c>
      <c r="I54" s="5" t="s">
        <v>31</v>
      </c>
      <c r="J54" s="5" t="s">
        <v>164</v>
      </c>
      <c r="K54" s="5" t="s">
        <v>33</v>
      </c>
      <c r="L54" s="5" t="s">
        <v>33</v>
      </c>
      <c r="M54" s="5" t="s">
        <v>23</v>
      </c>
      <c r="N54" s="5" t="s">
        <v>128</v>
      </c>
      <c r="O54" s="5" t="s">
        <v>44</v>
      </c>
      <c r="P54" s="5" t="s">
        <v>23</v>
      </c>
      <c r="Q54" s="6">
        <v>1</v>
      </c>
      <c r="R54" s="6">
        <v>345177.94</v>
      </c>
      <c r="S54" s="6">
        <v>345177.94</v>
      </c>
      <c r="T54" s="6">
        <v>345177.94</v>
      </c>
      <c r="U54" s="5" t="s">
        <v>23</v>
      </c>
      <c r="V54" s="5" t="s">
        <v>39</v>
      </c>
    </row>
    <row r="55" spans="1:22" s="10" customFormat="1" ht="90" x14ac:dyDescent="0.25">
      <c r="A55" s="5" t="s">
        <v>23</v>
      </c>
      <c r="B55" s="5" t="s">
        <v>176</v>
      </c>
      <c r="C55" s="5" t="s">
        <v>177</v>
      </c>
      <c r="D55" s="5" t="s">
        <v>178</v>
      </c>
      <c r="E55" s="5" t="s">
        <v>178</v>
      </c>
      <c r="F55" s="5" t="s">
        <v>23</v>
      </c>
      <c r="G55" s="5" t="s">
        <v>29</v>
      </c>
      <c r="H55" s="5" t="s">
        <v>30</v>
      </c>
      <c r="I55" s="5" t="s">
        <v>31</v>
      </c>
      <c r="J55" s="5" t="s">
        <v>164</v>
      </c>
      <c r="K55" s="5" t="s">
        <v>33</v>
      </c>
      <c r="L55" s="5" t="s">
        <v>33</v>
      </c>
      <c r="M55" s="5" t="s">
        <v>23</v>
      </c>
      <c r="N55" s="5" t="s">
        <v>128</v>
      </c>
      <c r="O55" s="5" t="s">
        <v>44</v>
      </c>
      <c r="P55" s="5" t="s">
        <v>23</v>
      </c>
      <c r="Q55" s="6">
        <v>1</v>
      </c>
      <c r="R55" s="6">
        <v>0</v>
      </c>
      <c r="S55" s="6">
        <v>0</v>
      </c>
      <c r="T55" s="6">
        <v>0</v>
      </c>
      <c r="U55" s="5" t="s">
        <v>23</v>
      </c>
      <c r="V55" s="5" t="s">
        <v>39</v>
      </c>
    </row>
    <row r="56" spans="1:22" s="10" customFormat="1" ht="105" x14ac:dyDescent="0.25">
      <c r="A56" s="5" t="s">
        <v>23</v>
      </c>
      <c r="B56" s="5" t="s">
        <v>236</v>
      </c>
      <c r="C56" s="5" t="s">
        <v>177</v>
      </c>
      <c r="D56" s="5" t="s">
        <v>178</v>
      </c>
      <c r="E56" s="5" t="s">
        <v>178</v>
      </c>
      <c r="F56" s="5" t="s">
        <v>23</v>
      </c>
      <c r="G56" s="5" t="s">
        <v>29</v>
      </c>
      <c r="H56" s="5" t="s">
        <v>237</v>
      </c>
      <c r="I56" s="5" t="s">
        <v>31</v>
      </c>
      <c r="J56" s="8" t="s">
        <v>219</v>
      </c>
      <c r="K56" s="5" t="s">
        <v>33</v>
      </c>
      <c r="L56" s="5" t="s">
        <v>33</v>
      </c>
      <c r="M56" s="5" t="s">
        <v>23</v>
      </c>
      <c r="N56" s="5" t="s">
        <v>128</v>
      </c>
      <c r="O56" s="5" t="s">
        <v>44</v>
      </c>
      <c r="P56" s="5" t="s">
        <v>23</v>
      </c>
      <c r="Q56" s="6">
        <v>1</v>
      </c>
      <c r="R56" s="6">
        <v>12102</v>
      </c>
      <c r="S56" s="6">
        <v>12102</v>
      </c>
      <c r="T56" s="6">
        <v>12102</v>
      </c>
      <c r="U56" s="5" t="s">
        <v>23</v>
      </c>
      <c r="V56" s="5" t="s">
        <v>39</v>
      </c>
    </row>
    <row r="57" spans="1:22" s="10" customFormat="1" ht="90" x14ac:dyDescent="0.25">
      <c r="A57" s="5" t="s">
        <v>23</v>
      </c>
      <c r="B57" s="5" t="s">
        <v>179</v>
      </c>
      <c r="C57" s="5" t="s">
        <v>180</v>
      </c>
      <c r="D57" s="5" t="s">
        <v>181</v>
      </c>
      <c r="E57" s="5" t="s">
        <v>181</v>
      </c>
      <c r="F57" s="5" t="s">
        <v>182</v>
      </c>
      <c r="G57" s="5" t="s">
        <v>29</v>
      </c>
      <c r="H57" s="5" t="s">
        <v>30</v>
      </c>
      <c r="I57" s="5" t="s">
        <v>31</v>
      </c>
      <c r="J57" s="5" t="s">
        <v>80</v>
      </c>
      <c r="K57" s="5" t="s">
        <v>33</v>
      </c>
      <c r="L57" s="5" t="s">
        <v>33</v>
      </c>
      <c r="M57" s="5" t="s">
        <v>23</v>
      </c>
      <c r="N57" s="5" t="s">
        <v>128</v>
      </c>
      <c r="O57" s="5" t="s">
        <v>44</v>
      </c>
      <c r="P57" s="5" t="s">
        <v>23</v>
      </c>
      <c r="Q57" s="6">
        <v>1</v>
      </c>
      <c r="R57" s="6">
        <v>351200</v>
      </c>
      <c r="S57" s="6">
        <v>351200</v>
      </c>
      <c r="T57" s="6">
        <v>351200</v>
      </c>
      <c r="U57" s="5" t="s">
        <v>23</v>
      </c>
      <c r="V57" s="5" t="s">
        <v>39</v>
      </c>
    </row>
    <row r="58" spans="1:22" s="10" customFormat="1" ht="150" x14ac:dyDescent="0.25">
      <c r="A58" s="5" t="s">
        <v>23</v>
      </c>
      <c r="B58" s="5" t="s">
        <v>183</v>
      </c>
      <c r="C58" s="5" t="s">
        <v>184</v>
      </c>
      <c r="D58" s="5" t="s">
        <v>185</v>
      </c>
      <c r="E58" s="5" t="s">
        <v>185</v>
      </c>
      <c r="F58" s="5" t="s">
        <v>186</v>
      </c>
      <c r="G58" s="5" t="s">
        <v>29</v>
      </c>
      <c r="H58" s="5" t="s">
        <v>43</v>
      </c>
      <c r="I58" s="5" t="s">
        <v>31</v>
      </c>
      <c r="J58" s="5" t="s">
        <v>32</v>
      </c>
      <c r="K58" s="5" t="s">
        <v>33</v>
      </c>
      <c r="L58" s="5" t="s">
        <v>33</v>
      </c>
      <c r="M58" s="5" t="s">
        <v>23</v>
      </c>
      <c r="N58" s="5" t="s">
        <v>35</v>
      </c>
      <c r="O58" s="5" t="s">
        <v>142</v>
      </c>
      <c r="P58" s="5" t="s">
        <v>23</v>
      </c>
      <c r="Q58" s="6">
        <v>1</v>
      </c>
      <c r="R58" s="6">
        <v>3088800</v>
      </c>
      <c r="S58" s="6">
        <v>3088800</v>
      </c>
      <c r="T58" s="6">
        <v>3459456</v>
      </c>
      <c r="U58" s="5" t="s">
        <v>46</v>
      </c>
      <c r="V58" s="5" t="s">
        <v>39</v>
      </c>
    </row>
    <row r="59" spans="1:22" s="10" customFormat="1" ht="120" x14ac:dyDescent="0.25">
      <c r="A59" s="5" t="s">
        <v>23</v>
      </c>
      <c r="B59" s="5" t="s">
        <v>187</v>
      </c>
      <c r="C59" s="5" t="s">
        <v>188</v>
      </c>
      <c r="D59" s="5" t="s">
        <v>189</v>
      </c>
      <c r="E59" s="5" t="s">
        <v>190</v>
      </c>
      <c r="F59" s="5" t="s">
        <v>191</v>
      </c>
      <c r="G59" s="5" t="s">
        <v>29</v>
      </c>
      <c r="H59" s="5" t="s">
        <v>43</v>
      </c>
      <c r="I59" s="5" t="s">
        <v>31</v>
      </c>
      <c r="J59" s="5" t="s">
        <v>32</v>
      </c>
      <c r="K59" s="5" t="s">
        <v>33</v>
      </c>
      <c r="L59" s="5" t="s">
        <v>33</v>
      </c>
      <c r="M59" s="5" t="s">
        <v>23</v>
      </c>
      <c r="N59" s="5" t="s">
        <v>35</v>
      </c>
      <c r="O59" s="5" t="s">
        <v>142</v>
      </c>
      <c r="P59" s="5" t="s">
        <v>23</v>
      </c>
      <c r="Q59" s="6">
        <v>1</v>
      </c>
      <c r="R59" s="6">
        <v>1790000</v>
      </c>
      <c r="S59" s="6">
        <v>1790000</v>
      </c>
      <c r="T59" s="6">
        <v>2004800</v>
      </c>
      <c r="U59" s="5" t="s">
        <v>46</v>
      </c>
      <c r="V59" s="5" t="s">
        <v>39</v>
      </c>
    </row>
    <row r="60" spans="1:22" s="10" customFormat="1" ht="120" x14ac:dyDescent="0.25">
      <c r="A60" s="5" t="s">
        <v>23</v>
      </c>
      <c r="B60" s="5" t="s">
        <v>192</v>
      </c>
      <c r="C60" s="5" t="s">
        <v>193</v>
      </c>
      <c r="D60" s="5" t="s">
        <v>194</v>
      </c>
      <c r="E60" s="5" t="s">
        <v>194</v>
      </c>
      <c r="F60" s="5" t="s">
        <v>23</v>
      </c>
      <c r="G60" s="5" t="s">
        <v>29</v>
      </c>
      <c r="H60" s="5" t="s">
        <v>195</v>
      </c>
      <c r="I60" s="5" t="s">
        <v>31</v>
      </c>
      <c r="J60" s="5" t="s">
        <v>113</v>
      </c>
      <c r="K60" s="5" t="s">
        <v>33</v>
      </c>
      <c r="L60" s="5" t="s">
        <v>33</v>
      </c>
      <c r="M60" s="5" t="s">
        <v>23</v>
      </c>
      <c r="N60" s="5" t="s">
        <v>35</v>
      </c>
      <c r="O60" s="5" t="s">
        <v>44</v>
      </c>
      <c r="P60" s="5" t="s">
        <v>23</v>
      </c>
      <c r="Q60" s="6">
        <v>1</v>
      </c>
      <c r="R60" s="6">
        <v>2578600</v>
      </c>
      <c r="S60" s="6">
        <v>0</v>
      </c>
      <c r="T60" s="6">
        <v>0</v>
      </c>
      <c r="U60" s="5" t="s">
        <v>23</v>
      </c>
      <c r="V60" s="5" t="s">
        <v>39</v>
      </c>
    </row>
    <row r="61" spans="1:22" s="10" customFormat="1" ht="120" x14ac:dyDescent="0.25">
      <c r="A61" s="5" t="s">
        <v>23</v>
      </c>
      <c r="B61" s="5" t="s">
        <v>227</v>
      </c>
      <c r="C61" s="5" t="s">
        <v>193</v>
      </c>
      <c r="D61" s="5" t="s">
        <v>194</v>
      </c>
      <c r="E61" s="5" t="s">
        <v>194</v>
      </c>
      <c r="F61" s="5" t="s">
        <v>23</v>
      </c>
      <c r="G61" s="5" t="s">
        <v>29</v>
      </c>
      <c r="H61" s="5" t="s">
        <v>195</v>
      </c>
      <c r="I61" s="5" t="s">
        <v>31</v>
      </c>
      <c r="J61" s="5" t="s">
        <v>113</v>
      </c>
      <c r="K61" s="5" t="s">
        <v>33</v>
      </c>
      <c r="L61" s="5" t="s">
        <v>33</v>
      </c>
      <c r="M61" s="5" t="s">
        <v>23</v>
      </c>
      <c r="N61" s="5" t="s">
        <v>35</v>
      </c>
      <c r="O61" s="5" t="s">
        <v>44</v>
      </c>
      <c r="P61" s="5" t="s">
        <v>23</v>
      </c>
      <c r="Q61" s="6">
        <v>1</v>
      </c>
      <c r="R61" s="6">
        <v>2260278.5699999998</v>
      </c>
      <c r="S61" s="6">
        <v>2260278.5699999998</v>
      </c>
      <c r="T61" s="6">
        <f>S61*1.12</f>
        <v>2531511.9983999999</v>
      </c>
      <c r="U61" s="5" t="s">
        <v>23</v>
      </c>
      <c r="V61" s="5" t="s">
        <v>39</v>
      </c>
    </row>
    <row r="62" spans="1:22" s="10" customFormat="1" ht="90" x14ac:dyDescent="0.25">
      <c r="A62" s="5" t="s">
        <v>23</v>
      </c>
      <c r="B62" s="5" t="s">
        <v>196</v>
      </c>
      <c r="C62" s="5" t="s">
        <v>197</v>
      </c>
      <c r="D62" s="5" t="s">
        <v>198</v>
      </c>
      <c r="E62" s="5" t="s">
        <v>198</v>
      </c>
      <c r="F62" s="5" t="s">
        <v>23</v>
      </c>
      <c r="G62" s="5" t="s">
        <v>29</v>
      </c>
      <c r="H62" s="5" t="s">
        <v>30</v>
      </c>
      <c r="I62" s="5" t="s">
        <v>31</v>
      </c>
      <c r="J62" s="5" t="s">
        <v>199</v>
      </c>
      <c r="K62" s="5" t="s">
        <v>33</v>
      </c>
      <c r="L62" s="5" t="s">
        <v>33</v>
      </c>
      <c r="M62" s="5" t="s">
        <v>23</v>
      </c>
      <c r="N62" s="5" t="s">
        <v>35</v>
      </c>
      <c r="O62" s="5" t="s">
        <v>44</v>
      </c>
      <c r="P62" s="5" t="s">
        <v>23</v>
      </c>
      <c r="Q62" s="6">
        <v>1</v>
      </c>
      <c r="R62" s="6">
        <v>100000</v>
      </c>
      <c r="S62" s="6">
        <v>0</v>
      </c>
      <c r="T62" s="6">
        <v>0</v>
      </c>
      <c r="U62" s="5" t="s">
        <v>23</v>
      </c>
      <c r="V62" s="5" t="s">
        <v>39</v>
      </c>
    </row>
    <row r="63" spans="1:22" s="10" customFormat="1" ht="90" x14ac:dyDescent="0.25">
      <c r="A63" s="5" t="s">
        <v>23</v>
      </c>
      <c r="B63" s="5" t="s">
        <v>243</v>
      </c>
      <c r="C63" s="5" t="s">
        <v>197</v>
      </c>
      <c r="D63" s="5" t="s">
        <v>198</v>
      </c>
      <c r="E63" s="5" t="s">
        <v>198</v>
      </c>
      <c r="F63" s="5" t="s">
        <v>23</v>
      </c>
      <c r="G63" s="5" t="s">
        <v>29</v>
      </c>
      <c r="H63" s="5" t="s">
        <v>30</v>
      </c>
      <c r="I63" s="5" t="s">
        <v>31</v>
      </c>
      <c r="J63" s="5" t="s">
        <v>199</v>
      </c>
      <c r="K63" s="5" t="s">
        <v>33</v>
      </c>
      <c r="L63" s="5" t="s">
        <v>33</v>
      </c>
      <c r="M63" s="5" t="s">
        <v>23</v>
      </c>
      <c r="N63" s="5" t="s">
        <v>35</v>
      </c>
      <c r="O63" s="5" t="s">
        <v>44</v>
      </c>
      <c r="P63" s="5" t="s">
        <v>23</v>
      </c>
      <c r="Q63" s="6">
        <v>1</v>
      </c>
      <c r="R63" s="6">
        <v>88430</v>
      </c>
      <c r="S63" s="6">
        <v>88430</v>
      </c>
      <c r="T63" s="6">
        <v>99041.600000000006</v>
      </c>
      <c r="U63" s="5" t="s">
        <v>23</v>
      </c>
      <c r="V63" s="5" t="s">
        <v>39</v>
      </c>
    </row>
    <row r="64" spans="1:22" s="10" customFormat="1" ht="90" x14ac:dyDescent="0.25">
      <c r="A64" s="5" t="s">
        <v>23</v>
      </c>
      <c r="B64" s="5" t="s">
        <v>200</v>
      </c>
      <c r="C64" s="5" t="s">
        <v>201</v>
      </c>
      <c r="D64" s="5" t="s">
        <v>202</v>
      </c>
      <c r="E64" s="5" t="s">
        <v>202</v>
      </c>
      <c r="F64" s="5" t="s">
        <v>23</v>
      </c>
      <c r="G64" s="5" t="s">
        <v>29</v>
      </c>
      <c r="H64" s="5" t="s">
        <v>30</v>
      </c>
      <c r="I64" s="5" t="s">
        <v>107</v>
      </c>
      <c r="J64" s="5" t="s">
        <v>113</v>
      </c>
      <c r="K64" s="5" t="s">
        <v>33</v>
      </c>
      <c r="L64" s="5" t="s">
        <v>33</v>
      </c>
      <c r="M64" s="5" t="s">
        <v>23</v>
      </c>
      <c r="N64" s="5" t="s">
        <v>35</v>
      </c>
      <c r="O64" s="5" t="s">
        <v>36</v>
      </c>
      <c r="P64" s="5" t="s">
        <v>23</v>
      </c>
      <c r="Q64" s="6">
        <v>1</v>
      </c>
      <c r="R64" s="6">
        <v>200000</v>
      </c>
      <c r="S64" s="6">
        <v>200000</v>
      </c>
      <c r="T64" s="6">
        <v>224000</v>
      </c>
      <c r="U64" s="5" t="s">
        <v>23</v>
      </c>
      <c r="V64" s="5" t="s">
        <v>39</v>
      </c>
    </row>
    <row r="65" spans="1:22" s="10" customFormat="1" ht="120" x14ac:dyDescent="0.25">
      <c r="A65" s="5" t="s">
        <v>23</v>
      </c>
      <c r="B65" s="5" t="s">
        <v>228</v>
      </c>
      <c r="C65" s="5" t="s">
        <v>193</v>
      </c>
      <c r="D65" s="5" t="s">
        <v>194</v>
      </c>
      <c r="E65" s="5" t="s">
        <v>194</v>
      </c>
      <c r="F65" s="5" t="s">
        <v>233</v>
      </c>
      <c r="G65" s="5" t="s">
        <v>29</v>
      </c>
      <c r="H65" s="5" t="s">
        <v>195</v>
      </c>
      <c r="I65" s="5">
        <v>75</v>
      </c>
      <c r="J65" s="5" t="s">
        <v>164</v>
      </c>
      <c r="K65" s="5" t="s">
        <v>33</v>
      </c>
      <c r="L65" s="5" t="s">
        <v>33</v>
      </c>
      <c r="M65" s="5" t="s">
        <v>23</v>
      </c>
      <c r="N65" s="5" t="s">
        <v>215</v>
      </c>
      <c r="O65" s="5" t="s">
        <v>56</v>
      </c>
      <c r="P65" s="5" t="s">
        <v>23</v>
      </c>
      <c r="Q65" s="6">
        <v>1</v>
      </c>
      <c r="R65" s="6">
        <v>171000</v>
      </c>
      <c r="S65" s="6">
        <v>171000</v>
      </c>
      <c r="T65" s="6">
        <v>191520</v>
      </c>
      <c r="U65" s="5" t="s">
        <v>23</v>
      </c>
      <c r="V65" s="5" t="s">
        <v>39</v>
      </c>
    </row>
    <row r="66" spans="1:22" s="10" customFormat="1" ht="120" x14ac:dyDescent="0.25">
      <c r="A66" s="5" t="s">
        <v>23</v>
      </c>
      <c r="B66" s="5" t="s">
        <v>229</v>
      </c>
      <c r="C66" s="5" t="s">
        <v>193</v>
      </c>
      <c r="D66" s="5" t="s">
        <v>194</v>
      </c>
      <c r="E66" s="5" t="s">
        <v>194</v>
      </c>
      <c r="F66" s="5" t="s">
        <v>230</v>
      </c>
      <c r="G66" s="5" t="s">
        <v>29</v>
      </c>
      <c r="H66" s="5" t="s">
        <v>195</v>
      </c>
      <c r="I66" s="5" t="s">
        <v>31</v>
      </c>
      <c r="J66" s="5" t="s">
        <v>91</v>
      </c>
      <c r="K66" s="5" t="s">
        <v>33</v>
      </c>
      <c r="L66" s="5" t="s">
        <v>33</v>
      </c>
      <c r="M66" s="5" t="s">
        <v>23</v>
      </c>
      <c r="N66" s="5" t="s">
        <v>231</v>
      </c>
      <c r="O66" s="5" t="s">
        <v>56</v>
      </c>
      <c r="P66" s="5" t="s">
        <v>23</v>
      </c>
      <c r="Q66" s="6">
        <v>1</v>
      </c>
      <c r="R66" s="6">
        <v>147321.43</v>
      </c>
      <c r="S66" s="6">
        <v>147321.43</v>
      </c>
      <c r="T66" s="6">
        <v>165000</v>
      </c>
      <c r="U66" s="5" t="s">
        <v>23</v>
      </c>
      <c r="V66" s="5" t="s">
        <v>39</v>
      </c>
    </row>
    <row r="67" spans="1:22" s="10" customFormat="1" ht="90" x14ac:dyDescent="0.25">
      <c r="A67" s="5" t="s">
        <v>23</v>
      </c>
      <c r="B67" s="5" t="s">
        <v>245</v>
      </c>
      <c r="C67" s="5" t="s">
        <v>244</v>
      </c>
      <c r="D67" s="5" t="s">
        <v>246</v>
      </c>
      <c r="E67" s="5" t="s">
        <v>247</v>
      </c>
      <c r="F67" s="5"/>
      <c r="G67" s="5" t="s">
        <v>29</v>
      </c>
      <c r="H67" s="5" t="s">
        <v>248</v>
      </c>
      <c r="I67" s="5">
        <v>100</v>
      </c>
      <c r="J67" s="8" t="s">
        <v>249</v>
      </c>
      <c r="K67" s="5" t="s">
        <v>33</v>
      </c>
      <c r="L67" s="5" t="s">
        <v>33</v>
      </c>
      <c r="M67" s="5" t="s">
        <v>23</v>
      </c>
      <c r="N67" s="5" t="s">
        <v>250</v>
      </c>
      <c r="O67" s="5" t="s">
        <v>44</v>
      </c>
      <c r="P67" s="5" t="s">
        <v>23</v>
      </c>
      <c r="Q67" s="6">
        <v>1</v>
      </c>
      <c r="R67" s="6">
        <v>20000</v>
      </c>
      <c r="S67" s="6">
        <v>20000</v>
      </c>
      <c r="T67" s="6">
        <v>22400</v>
      </c>
      <c r="U67" s="5" t="s">
        <v>23</v>
      </c>
      <c r="V67" s="5" t="s">
        <v>39</v>
      </c>
    </row>
    <row r="68" spans="1:22" s="10" customFormat="1" ht="90" x14ac:dyDescent="0.25">
      <c r="A68" s="5" t="s">
        <v>23</v>
      </c>
      <c r="B68" s="5" t="s">
        <v>251</v>
      </c>
      <c r="C68" s="5" t="s">
        <v>197</v>
      </c>
      <c r="D68" s="5" t="s">
        <v>198</v>
      </c>
      <c r="E68" s="5" t="s">
        <v>198</v>
      </c>
      <c r="F68" s="5" t="s">
        <v>252</v>
      </c>
      <c r="G68" s="5" t="s">
        <v>29</v>
      </c>
      <c r="H68" s="5" t="s">
        <v>248</v>
      </c>
      <c r="I68" s="5" t="s">
        <v>31</v>
      </c>
      <c r="J68" s="5" t="s">
        <v>80</v>
      </c>
      <c r="K68" s="5" t="s">
        <v>33</v>
      </c>
      <c r="L68" s="5" t="s">
        <v>33</v>
      </c>
      <c r="M68" s="5" t="s">
        <v>23</v>
      </c>
      <c r="N68" s="5" t="s">
        <v>253</v>
      </c>
      <c r="O68" s="5" t="s">
        <v>56</v>
      </c>
      <c r="P68" s="5" t="s">
        <v>23</v>
      </c>
      <c r="Q68" s="6">
        <v>1</v>
      </c>
      <c r="R68" s="6">
        <v>11570</v>
      </c>
      <c r="S68" s="6">
        <v>11570</v>
      </c>
      <c r="T68" s="6">
        <v>12958.4</v>
      </c>
      <c r="U68" s="5" t="s">
        <v>23</v>
      </c>
      <c r="V68" s="5" t="s">
        <v>39</v>
      </c>
    </row>
    <row r="69" spans="1:22" s="10" customFormat="1" x14ac:dyDescent="0.25">
      <c r="B69" s="13" t="s">
        <v>203</v>
      </c>
      <c r="Q69" s="14"/>
      <c r="R69" s="14"/>
      <c r="S69" s="15">
        <f>SUM(S37:S68)</f>
        <v>98135058.499999985</v>
      </c>
      <c r="T69" s="15">
        <f>SUM(T37:T68)</f>
        <v>109826247.9384</v>
      </c>
    </row>
    <row r="70" spans="1:22" s="10" customFormat="1" x14ac:dyDescent="0.25">
      <c r="B70" s="13" t="s">
        <v>204</v>
      </c>
      <c r="Q70" s="14"/>
      <c r="R70" s="14"/>
      <c r="S70" s="15">
        <f>S31+S35+S69</f>
        <v>180005867.81</v>
      </c>
      <c r="T70" s="15">
        <f>T31+T35+T69</f>
        <v>201521554.3716</v>
      </c>
    </row>
    <row r="71" spans="1:22" s="10" customFormat="1" ht="20.25" x14ac:dyDescent="0.25">
      <c r="C71" s="18"/>
      <c r="D71" s="19"/>
      <c r="E71" s="18"/>
      <c r="F71" s="18"/>
      <c r="G71" s="19"/>
      <c r="S71" s="16"/>
      <c r="T71" s="16"/>
    </row>
  </sheetData>
  <printOptions horizontalCentered="1"/>
  <pageMargins left="0.7" right="0.7" top="0.75" bottom="0.75" header="0.3" footer="0.3"/>
  <pageSetup paperSize="8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Plan Report</vt:lpstr>
      <vt:lpstr>'Plan Report'!Область_печати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MGOK-10</cp:lastModifiedBy>
  <cp:lastPrinted>2018-04-20T06:06:52Z</cp:lastPrinted>
  <dcterms:created xsi:type="dcterms:W3CDTF">2018-01-04T09:43:50Z</dcterms:created>
  <dcterms:modified xsi:type="dcterms:W3CDTF">2018-08-27T10:04:02Z</dcterms:modified>
</cp:coreProperties>
</file>